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837" activeTab="0"/>
  </bookViews>
  <sheets>
    <sheet name="Sigortalı Sayıları" sheetId="1" r:id="rId1"/>
    <sheet name="Endeksler" sheetId="2" r:id="rId2"/>
    <sheet name="4a_Sektör" sheetId="3" r:id="rId3"/>
    <sheet name="4a_İşyeri_Sektör" sheetId="4" r:id="rId4"/>
    <sheet name="4a_İl" sheetId="5" r:id="rId5"/>
    <sheet name="4b_Esnaf_İl" sheetId="6" r:id="rId6"/>
    <sheet name="4b_Tarım_İl" sheetId="7" r:id="rId7"/>
    <sheet name="4c_Kamu_İl " sheetId="8" r:id="rId8"/>
    <sheet name="4a_İşyeri_İl" sheetId="9" r:id="rId9"/>
    <sheet name="4a_Kadın_Sektör" sheetId="10" r:id="rId10"/>
    <sheet name="4a_Kadın_İl" sheetId="11" r:id="rId11"/>
    <sheet name="İşsizlikSigortası_Başvuru" sheetId="12" r:id="rId12"/>
    <sheet name="İşsizlikSigortası_Ödeme" sheetId="13" r:id="rId13"/>
  </sheets>
  <definedNames>
    <definedName name="_xlnm._FilterDatabase" localSheetId="11" hidden="1">'İşsizlikSigortası_Başvuru'!$A$1:$F$83</definedName>
    <definedName name="_xlnm._FilterDatabase" localSheetId="12" hidden="1">'İşsizlikSigortası_Ödeme'!$A$1:$G$83</definedName>
  </definedNames>
  <calcPr fullCalcOnLoad="1"/>
</workbook>
</file>

<file path=xl/sharedStrings.xml><?xml version="1.0" encoding="utf-8"?>
<sst xmlns="http://schemas.openxmlformats.org/spreadsheetml/2006/main" count="1017" uniqueCount="301">
  <si>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</si>
  <si>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</si>
  <si>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</si>
  <si>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</si>
  <si>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</si>
  <si>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</si>
  <si>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</si>
  <si>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</si>
  <si>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</si>
  <si>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</si>
  <si>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</si>
  <si>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</si>
  <si>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</si>
  <si>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</si>
  <si>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</si>
  <si>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</si>
  <si>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</si>
  <si>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</si>
  <si>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</si>
  <si>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</si>
  <si>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</si>
  <si>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</si>
  <si>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</si>
  <si>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</si>
  <si>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</si>
  <si>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</si>
  <si>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</si>
  <si>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</si>
  <si>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</si>
  <si>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</si>
  <si>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</si>
  <si>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</si>
  <si>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</si>
  <si>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</si>
  <si>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</si>
  <si>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</si>
  <si>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</si>
  <si>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</si>
  <si>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</si>
  <si>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</si>
  <si>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</si>
  <si>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</si>
  <si>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</si>
  <si>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</si>
  <si>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</si>
  <si>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</si>
  <si>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</si>
  <si>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</si>
  <si>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</si>
  <si>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</si>
  <si>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</si>
  <si>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</si>
  <si>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</si>
  <si>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</si>
  <si>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</si>
  <si>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</si>
  <si>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</si>
  <si>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</si>
  <si>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</si>
  <si>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</si>
  <si>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</si>
  <si>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</si>
  <si>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</si>
  <si>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</si>
  <si>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</si>
  <si>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</si>
  <si>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</si>
  <si>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</si>
  <si>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</si>
  <si>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</si>
  <si>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</si>
  <si>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</si>
  <si>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</si>
  <si>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</si>
  <si>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</si>
  <si>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</si>
  <si>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</si>
  <si>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</si>
  <si>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</si>
  <si>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</si>
  <si>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</si>
  <si>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</si>
  <si>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</si>
  <si>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</si>
  <si>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</si>
  <si>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</si>
  <si>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</si>
  <si>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</si>
  <si>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</si>
  <si>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</si>
  <si>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</si>
  <si>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</si>
  <si>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</si>
  <si>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</si>
  <si>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</si>
  <si>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</si>
  <si>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</si>
  <si>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</si>
  <si>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</si>
  <si>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</si>
  <si>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</si>
  <si>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</si>
  <si>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</si>
  <si>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</si>
  <si>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</si>
  <si>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</si>
  <si>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</si>
  <si>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</si>
  <si>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</si>
  <si>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</si>
  <si>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</si>
  <si>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</si>
  <si>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</si>
  <si>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</si>
  <si>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</si>
  <si>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</si>
  <si>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</si>
  <si>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</si>
  <si>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</si>
  <si>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</si>
  <si>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</si>
  <si>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</si>
  <si>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</si>
  <si>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</si>
  <si>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</si>
  <si>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</si>
  <si>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</si>
  <si>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</si>
  <si>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</si>
  <si>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</si>
  <si>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</si>
  <si>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</si>
  <si>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</si>
  <si>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</si>
  <si>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</si>
  <si>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</si>
  <si>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</si>
  <si>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</si>
  <si>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</si>
  <si>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</si>
  <si>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</si>
  <si>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</si>
  <si>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</si>
  <si>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</si>
  <si>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</si>
  <si>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</si>
  <si>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</si>
  <si>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</si>
  <si>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</si>
  <si>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</si>
  <si>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</si>
  <si>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</si>
  <si>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</si>
  <si>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</si>
  <si>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</si>
  <si>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</si>
  <si>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</si>
  <si>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</si>
  <si>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</si>
  <si>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</si>
  <si>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</si>
  <si>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</si>
  <si>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</si>
  <si>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</si>
  <si>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</si>
  <si>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</si>
  <si>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</si>
  <si>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</si>
  <si>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</si>
  <si>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</si>
  <si>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</si>
  <si>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</si>
  <si>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</si>
  <si>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</si>
  <si>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</si>
  <si>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</si>
  <si>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</si>
  <si>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</si>
  <si>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</si>
  <si>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</si>
  <si>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</si>
  <si>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</si>
  <si>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</si>
  <si>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</si>
  <si>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</si>
  <si>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</si>
  <si>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</si>
  <si>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</si>
  <si>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</si>
  <si>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</si>
  <si>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</si>
  <si>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</si>
  <si>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</si>
  <si>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</si>
  <si>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</si>
  <si>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</si>
  <si>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</si>
  <si>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</si>
  <si>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</si>
  <si>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</si>
  <si>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</si>
  <si>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</si>
  <si>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</si>
  <si>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</si>
  <si>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</si>
  <si>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</si>
  <si>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</si>
  <si>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</si>
  <si>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</si>
  <si>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</si>
  <si>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</si>
  <si>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</si>
  <si>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</si>
  <si>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</si>
  <si>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</si>
  <si>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</si>
  <si>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</si>
  <si>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</si>
  <si>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</si>
  <si>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</si>
  <si>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</si>
  <si>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</si>
  <si>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</si>
  <si>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</si>
  <si>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</si>
  <si>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</si>
  <si>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</si>
  <si>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</si>
  <si>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</si>
  <si>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</si>
  <si>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</si>
  <si>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</si>
  <si>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</si>
  <si>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</si>
  <si>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</si>
  <si>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</si>
  <si>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</si>
  <si>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</si>
  <si>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</si>
  <si>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</si>
  <si>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</si>
  <si>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</si>
  <si>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</si>
  <si>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</si>
  <si>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</si>
  <si>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</si>
  <si>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</si>
  <si>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</si>
  <si>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</si>
  <si>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</si>
  <si>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</si>
  <si>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</si>
  <si>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</si>
  <si>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</si>
  <si>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</si>
  <si>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</si>
  <si>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</si>
  <si>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</si>
  <si>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</si>
  <si>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</si>
  <si>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</si>
  <si>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</si>
  <si>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</si>
  <si>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Zorunlu Sigortalı Sayıları (4/a)</t>
  </si>
  <si>
    <t>Zorunlu Sigortalı Sayıları (4/b)</t>
  </si>
  <si>
    <t>Aktif Sigortalı Sayıları (4/c)</t>
  </si>
  <si>
    <t xml:space="preserve">Toplam Kayıtlı İstihdam 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</si>
  <si>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</si>
  <si>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</si>
  <si>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</si>
  <si>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 xml:space="preserve">Toplam Kayıtlı İstihdam (Mevsimsellikten Arındırılmış) </t>
  </si>
  <si>
    <t>Endeks</t>
  </si>
  <si>
    <t>Endeks (Mevsimsellikten Arındırılmış)</t>
  </si>
  <si>
    <t>Sektörün payı (Ağustos 2014)</t>
  </si>
  <si>
    <t>Çalışan Sayısında Değişim (Ağustos 2014 - Ağustos 2013)</t>
  </si>
  <si>
    <t>Çalışan Sayısındaki Fark (Ağustos 2014 - Ağustos 2013)</t>
  </si>
  <si>
    <t>Artışta Sektörün Payı (%) (Ağustos 2014)</t>
  </si>
  <si>
    <t>İlin Payı (Ağustos 2014)</t>
  </si>
  <si>
    <t>Çalışan Sayısındaki Fark  (Ağustos 2014 - Ağustos 2013)</t>
  </si>
  <si>
    <t>Artışta İlin Payı (%) (Ağustos 2014)</t>
  </si>
  <si>
    <t>Esnaf Sayısında Değişim (Ağustos 2014 - Ağustos 2013)</t>
  </si>
  <si>
    <t>Esnaf Sayısındaki Fark (Ağustos 2014 - Ağustos 2013)</t>
  </si>
  <si>
    <t>Çiftçi Sayısında Değişim (Ağustos 2014 - Ağustos 2013)</t>
  </si>
  <si>
    <t>Çiftçi Sayısındaki Fark (Ağustos 2014 - Ağustos 2013)</t>
  </si>
  <si>
    <t>İşyeri Sayısında Değişim (Ağustos 2014 - Ağustos 2013)</t>
  </si>
  <si>
    <t>İşyeri Sayısındaki Fark (Ağustos 2014 - Ağustos 2013)</t>
  </si>
  <si>
    <t>İldeki Kadın İstihdamının Toplam İstihdama Oranı (Ağustos 2014)</t>
  </si>
  <si>
    <t>Kadın İstihdamındaki Değişim (Ağustos 2014 - Ağustos 2013)</t>
  </si>
  <si>
    <t>Kadın İstihdamındaki Fark (Ağustos 2014 - Ağustos 2013)</t>
  </si>
  <si>
    <t>Ödeme Yapılan Kişi Sayısındaki Değişim (Ağustos 2014 - Ağustos 2013)</t>
  </si>
  <si>
    <t>Ödeme Yapılan Kişi Sayısındaki Fark (Ağustos 2014 - Ağustos 2013)</t>
  </si>
  <si>
    <t>Başvuru Sayısındaki Değişim (Ağustos 2014 - Ağustos 2013)</t>
  </si>
  <si>
    <t>Başvuru Sayısındaki Fark (Ağustos 2014 - Ağustos 2013)</t>
  </si>
  <si>
    <t>Sektörün Sigortalı Kadın İstihdamındaki Payı (Ağustos 2014)</t>
  </si>
  <si>
    <t>Çalışan Sayısındaki Fark (Ağustos 2014 - Temmuz 2014)</t>
  </si>
  <si>
    <t>İşyeri Sayısındaki Fark (Ağustos 2014 - Temmuz 2014)</t>
  </si>
  <si>
    <t>Çalışan Sayısındaki Fark  (Ağustos 2014 - Temmuz 2014)</t>
  </si>
  <si>
    <t>Esnaf Sayısındaki Fark (Ağustos 2014 - Temmuz 2014)</t>
  </si>
  <si>
    <t>Çiftçi Sayısındaki Fark (Ağustos 2014 - Temmuz 2014)</t>
  </si>
  <si>
    <t>Kadın İstihdamındaki Fark (Ağustos 2014 - Temmuz 2014)</t>
  </si>
  <si>
    <t>Geçen Aya Göre Değişim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</si>
</sst>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[Red]#,##0"/>
    <numFmt numFmtId="181" formatCode="0.0%"/>
    <numFmt numFmtId="182" formatCode="0.0"/>
    <numFmt numFmtId="183" formatCode="#,##0.0"/>
    <numFmt numFmtId="184" formatCode="#.##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4" fillId="0" borderId="0" applyNumberFormat="0" applyFill="0" applyBorder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17" fontId="21" fillId="33" borderId="10" xfId="0" applyNumberFormat="1" applyFont="1" applyFill="1" applyBorder="1" applyAlignment="1">
      <alignment horizontal="center" vertical="center" wrapText="1"/>
    </xf>
    <xf numFmtId="17" fontId="21" fillId="33" borderId="11" xfId="0" applyNumberFormat="1" applyFont="1" applyFill="1" applyBorder="1" applyAlignment="1">
      <alignment horizontal="center" vertical="center" wrapText="1"/>
    </xf>
    <xf numFmtId="17" fontId="21" fillId="33" borderId="10" xfId="0" applyNumberFormat="1" applyFont="1" applyFill="1" applyBorder="1" applyAlignment="1">
      <alignment horizontal="center" vertical="center"/>
    </xf>
    <xf numFmtId="17" fontId="21" fillId="33" borderId="12" xfId="0" applyNumberFormat="1" applyFont="1" applyFill="1" applyBorder="1" applyAlignment="1">
      <alignment horizontal="center" vertical="center" wrapText="1"/>
    </xf>
    <xf numFmtId="17" fontId="21" fillId="33" borderId="11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/>
    </xf>
    <xf numFmtId="3" fontId="22" fillId="0" borderId="11" xfId="0" applyNumberFormat="1" applyFont="1" applyBorder="1" applyAlignment="1">
      <alignment/>
    </xf>
    <xf numFmtId="181" fontId="22" fillId="0" borderId="11" xfId="0" applyNumberFormat="1" applyFont="1" applyFill="1" applyBorder="1" applyAlignment="1">
      <alignment/>
    </xf>
    <xf numFmtId="181" fontId="22" fillId="0" borderId="14" xfId="0" applyNumberFormat="1" applyFont="1" applyFill="1" applyBorder="1" applyAlignment="1">
      <alignment/>
    </xf>
    <xf numFmtId="3" fontId="22" fillId="0" borderId="13" xfId="0" applyNumberFormat="1" applyFont="1" applyBorder="1" applyAlignment="1">
      <alignment/>
    </xf>
    <xf numFmtId="181" fontId="22" fillId="0" borderId="13" xfId="0" applyNumberFormat="1" applyFont="1" applyFill="1" applyBorder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81" fontId="22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11" xfId="0" applyNumberFormat="1" applyFont="1" applyFill="1" applyBorder="1" applyAlignment="1">
      <alignment/>
    </xf>
    <xf numFmtId="181" fontId="22" fillId="0" borderId="0" xfId="67" applyNumberFormat="1" applyFont="1" applyAlignment="1">
      <alignment/>
    </xf>
    <xf numFmtId="181" fontId="22" fillId="0" borderId="0" xfId="0" applyNumberFormat="1" applyFont="1" applyFill="1" applyBorder="1" applyAlignment="1">
      <alignment/>
    </xf>
    <xf numFmtId="0" fontId="21" fillId="33" borderId="11" xfId="0" applyFont="1" applyFill="1" applyBorder="1" applyAlignment="1">
      <alignment horizontal="center" vertical="center" wrapText="1"/>
    </xf>
    <xf numFmtId="9" fontId="22" fillId="0" borderId="0" xfId="67" applyFont="1" applyBorder="1" applyAlignment="1">
      <alignment/>
    </xf>
    <xf numFmtId="17" fontId="21" fillId="33" borderId="15" xfId="0" applyNumberFormat="1" applyFont="1" applyFill="1" applyBorder="1" applyAlignment="1">
      <alignment horizontal="center" vertical="center"/>
    </xf>
    <xf numFmtId="17" fontId="21" fillId="33" borderId="16" xfId="0" applyNumberFormat="1" applyFont="1" applyFill="1" applyBorder="1" applyAlignment="1">
      <alignment horizontal="center" vertical="center" wrapText="1"/>
    </xf>
    <xf numFmtId="17" fontId="21" fillId="33" borderId="1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>
      <alignment/>
    </xf>
    <xf numFmtId="180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181" fontId="22" fillId="0" borderId="0" xfId="67" applyNumberFormat="1" applyFont="1" applyFill="1" applyBorder="1" applyAlignment="1">
      <alignment/>
    </xf>
    <xf numFmtId="0" fontId="22" fillId="0" borderId="14" xfId="0" applyFont="1" applyFill="1" applyBorder="1" applyAlignment="1">
      <alignment/>
    </xf>
    <xf numFmtId="9" fontId="21" fillId="0" borderId="0" xfId="67" applyNumberFormat="1" applyFont="1" applyAlignment="1">
      <alignment/>
    </xf>
    <xf numFmtId="17" fontId="21" fillId="33" borderId="18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22" fillId="0" borderId="0" xfId="0" applyFont="1" applyFill="1" applyAlignment="1">
      <alignment/>
    </xf>
    <xf numFmtId="181" fontId="22" fillId="0" borderId="0" xfId="0" applyNumberFormat="1" applyFont="1" applyFill="1" applyAlignment="1">
      <alignment/>
    </xf>
    <xf numFmtId="181" fontId="22" fillId="0" borderId="14" xfId="67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181" fontId="22" fillId="0" borderId="11" xfId="67" applyNumberFormat="1" applyFont="1" applyFill="1" applyBorder="1" applyAlignment="1">
      <alignment/>
    </xf>
    <xf numFmtId="181" fontId="22" fillId="0" borderId="13" xfId="67" applyNumberFormat="1" applyFont="1" applyFill="1" applyBorder="1" applyAlignment="1">
      <alignment/>
    </xf>
    <xf numFmtId="181" fontId="21" fillId="0" borderId="10" xfId="67" applyNumberFormat="1" applyFont="1" applyFill="1" applyBorder="1" applyAlignment="1">
      <alignment/>
    </xf>
    <xf numFmtId="181" fontId="22" fillId="0" borderId="0" xfId="0" applyNumberFormat="1" applyFont="1" applyAlignment="1">
      <alignment/>
    </xf>
    <xf numFmtId="182" fontId="22" fillId="0" borderId="14" xfId="0" applyNumberFormat="1" applyFont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18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17" borderId="11" xfId="0" applyFont="1" applyFill="1" applyBorder="1" applyAlignment="1">
      <alignment horizontal="center" vertical="center" wrapText="1"/>
    </xf>
    <xf numFmtId="17" fontId="22" fillId="0" borderId="11" xfId="0" applyNumberFormat="1" applyFont="1" applyBorder="1" applyAlignment="1">
      <alignment horizontal="center"/>
    </xf>
    <xf numFmtId="183" fontId="22" fillId="0" borderId="11" xfId="0" applyNumberFormat="1" applyFont="1" applyBorder="1" applyAlignment="1">
      <alignment horizontal="center"/>
    </xf>
    <xf numFmtId="183" fontId="22" fillId="0" borderId="11" xfId="0" applyNumberFormat="1" applyFont="1" applyFill="1" applyBorder="1" applyAlignment="1">
      <alignment horizontal="center"/>
    </xf>
    <xf numFmtId="17" fontId="22" fillId="0" borderId="14" xfId="0" applyNumberFormat="1" applyFont="1" applyBorder="1" applyAlignment="1">
      <alignment horizontal="center"/>
    </xf>
    <xf numFmtId="183" fontId="22" fillId="0" borderId="14" xfId="0" applyNumberFormat="1" applyFont="1" applyBorder="1" applyAlignment="1">
      <alignment horizontal="center"/>
    </xf>
    <xf numFmtId="183" fontId="22" fillId="0" borderId="14" xfId="0" applyNumberFormat="1" applyFont="1" applyFill="1" applyBorder="1" applyAlignment="1">
      <alignment horizontal="center"/>
    </xf>
    <xf numFmtId="17" fontId="22" fillId="0" borderId="0" xfId="0" applyNumberFormat="1" applyFont="1" applyAlignment="1">
      <alignment/>
    </xf>
    <xf numFmtId="182" fontId="22" fillId="0" borderId="0" xfId="0" applyNumberFormat="1" applyFont="1" applyAlignment="1">
      <alignment/>
    </xf>
    <xf numFmtId="17" fontId="22" fillId="0" borderId="13" xfId="0" applyNumberFormat="1" applyFont="1" applyBorder="1" applyAlignment="1">
      <alignment horizontal="center"/>
    </xf>
    <xf numFmtId="183" fontId="22" fillId="0" borderId="13" xfId="0" applyNumberFormat="1" applyFont="1" applyBorder="1" applyAlignment="1">
      <alignment horizontal="center"/>
    </xf>
    <xf numFmtId="183" fontId="22" fillId="0" borderId="13" xfId="0" applyNumberFormat="1" applyFont="1" applyFill="1" applyBorder="1" applyAlignment="1">
      <alignment horizontal="center"/>
    </xf>
    <xf numFmtId="17" fontId="22" fillId="0" borderId="14" xfId="0" applyNumberFormat="1" applyFont="1" applyFill="1" applyBorder="1" applyAlignment="1">
      <alignment/>
    </xf>
    <xf numFmtId="17" fontId="22" fillId="0" borderId="13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17" fontId="22" fillId="0" borderId="11" xfId="0" applyNumberFormat="1" applyFont="1" applyFill="1" applyBorder="1" applyAlignment="1">
      <alignment/>
    </xf>
    <xf numFmtId="182" fontId="22" fillId="0" borderId="11" xfId="0" applyNumberFormat="1" applyFont="1" applyBorder="1" applyAlignment="1">
      <alignment/>
    </xf>
    <xf numFmtId="182" fontId="22" fillId="0" borderId="13" xfId="0" applyNumberFormat="1" applyFont="1" applyBorder="1" applyAlignment="1">
      <alignment/>
    </xf>
    <xf numFmtId="0" fontId="21" fillId="33" borderId="10" xfId="0" applyFont="1" applyFill="1" applyBorder="1" applyAlignment="1">
      <alignment horizontal="center" wrapText="1"/>
    </xf>
    <xf numFmtId="0" fontId="3" fillId="0" borderId="0" xfId="52" applyNumberFormat="1" applyFont="1" applyFill="1" applyBorder="1" applyAlignment="1" quotePrefix="1">
      <alignment horizontal="center" vertical="top"/>
      <protection/>
    </xf>
    <xf numFmtId="0" fontId="3" fillId="0" borderId="0" xfId="52" applyFont="1" applyFill="1" applyBorder="1" applyAlignment="1" quotePrefix="1">
      <alignment horizontal="center" vertical="top"/>
      <protection/>
    </xf>
    <xf numFmtId="3" fontId="22" fillId="0" borderId="10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2" fillId="0" borderId="14" xfId="0" applyNumberFormat="1" applyFont="1" applyFill="1" applyBorder="1" applyAlignment="1">
      <alignment/>
    </xf>
    <xf numFmtId="3" fontId="22" fillId="0" borderId="14" xfId="0" applyNumberFormat="1" applyFont="1" applyBorder="1" applyAlignment="1">
      <alignment/>
    </xf>
    <xf numFmtId="0" fontId="22" fillId="0" borderId="13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81" fontId="22" fillId="0" borderId="10" xfId="67" applyNumberFormat="1" applyFont="1" applyFill="1" applyBorder="1" applyAlignment="1">
      <alignment/>
    </xf>
    <xf numFmtId="181" fontId="22" fillId="0" borderId="10" xfId="0" applyNumberFormat="1" applyFont="1" applyFill="1" applyBorder="1" applyAlignment="1">
      <alignment/>
    </xf>
    <xf numFmtId="181" fontId="22" fillId="0" borderId="15" xfId="67" applyNumberFormat="1" applyFont="1" applyFill="1" applyBorder="1" applyAlignment="1">
      <alignment/>
    </xf>
    <xf numFmtId="180" fontId="22" fillId="0" borderId="10" xfId="0" applyNumberFormat="1" applyFont="1" applyFill="1" applyBorder="1" applyAlignment="1">
      <alignment/>
    </xf>
    <xf numFmtId="180" fontId="22" fillId="0" borderId="14" xfId="0" applyNumberFormat="1" applyFont="1" applyFill="1" applyBorder="1" applyAlignment="1">
      <alignment/>
    </xf>
    <xf numFmtId="0" fontId="22" fillId="0" borderId="14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181" fontId="22" fillId="0" borderId="19" xfId="67" applyNumberFormat="1" applyFont="1" applyFill="1" applyBorder="1" applyAlignment="1">
      <alignment/>
    </xf>
    <xf numFmtId="181" fontId="22" fillId="0" borderId="20" xfId="67" applyNumberFormat="1" applyFont="1" applyFill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4" xfId="0" applyNumberFormat="1" applyFont="1" applyBorder="1" applyAlignment="1">
      <alignment/>
    </xf>
    <xf numFmtId="0" fontId="22" fillId="0" borderId="10" xfId="0" applyNumberFormat="1" applyFont="1" applyBorder="1" applyAlignment="1">
      <alignment/>
    </xf>
    <xf numFmtId="0" fontId="22" fillId="0" borderId="11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/>
    </xf>
    <xf numFmtId="3" fontId="22" fillId="0" borderId="11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180" fontId="22" fillId="0" borderId="14" xfId="0" applyNumberFormat="1" applyFont="1" applyBorder="1" applyAlignment="1">
      <alignment horizontal="right"/>
    </xf>
    <xf numFmtId="180" fontId="22" fillId="0" borderId="13" xfId="0" applyNumberFormat="1" applyFont="1" applyBorder="1" applyAlignment="1">
      <alignment horizontal="right"/>
    </xf>
    <xf numFmtId="0" fontId="22" fillId="0" borderId="14" xfId="49" applyFont="1" applyFill="1" applyBorder="1" applyAlignment="1">
      <alignment horizontal="center"/>
      <protection/>
    </xf>
    <xf numFmtId="0" fontId="22" fillId="0" borderId="14" xfId="49" applyFont="1" applyFill="1" applyBorder="1">
      <alignment/>
      <protection/>
    </xf>
    <xf numFmtId="0" fontId="21" fillId="0" borderId="0" xfId="49" applyFont="1" applyFill="1" applyBorder="1">
      <alignment/>
      <protection/>
    </xf>
    <xf numFmtId="0" fontId="22" fillId="0" borderId="13" xfId="49" applyFont="1" applyFill="1" applyBorder="1" applyAlignment="1">
      <alignment horizontal="center"/>
      <protection/>
    </xf>
    <xf numFmtId="0" fontId="22" fillId="0" borderId="13" xfId="49" applyFont="1" applyFill="1" applyBorder="1">
      <alignment/>
      <protection/>
    </xf>
    <xf numFmtId="0" fontId="22" fillId="0" borderId="11" xfId="49" applyFont="1" applyFill="1" applyBorder="1" applyAlignment="1">
      <alignment horizontal="center"/>
      <protection/>
    </xf>
    <xf numFmtId="0" fontId="22" fillId="0" borderId="11" xfId="49" applyFont="1" applyFill="1" applyBorder="1">
      <alignment/>
      <protection/>
    </xf>
    <xf numFmtId="0" fontId="21" fillId="0" borderId="0" xfId="49" applyFont="1" applyBorder="1">
      <alignment/>
      <protection/>
    </xf>
    <xf numFmtId="0" fontId="22" fillId="0" borderId="14" xfId="52" applyNumberFormat="1" applyFont="1" applyFill="1" applyBorder="1" applyAlignment="1" quotePrefix="1">
      <alignment horizontal="center" vertical="top"/>
      <protection/>
    </xf>
    <xf numFmtId="0" fontId="22" fillId="0" borderId="14" xfId="52" applyFont="1" applyFill="1" applyBorder="1" applyAlignment="1">
      <alignment vertical="center"/>
      <protection/>
    </xf>
    <xf numFmtId="0" fontId="21" fillId="0" borderId="0" xfId="52" applyFont="1" applyFill="1" applyBorder="1" applyAlignment="1">
      <alignment vertical="center"/>
      <protection/>
    </xf>
    <xf numFmtId="0" fontId="22" fillId="0" borderId="14" xfId="52" applyFont="1" applyFill="1" applyBorder="1" applyAlignment="1" quotePrefix="1">
      <alignment horizontal="center" vertical="top"/>
      <protection/>
    </xf>
    <xf numFmtId="0" fontId="22" fillId="0" borderId="13" xfId="52" applyFont="1" applyFill="1" applyBorder="1" applyAlignment="1" quotePrefix="1">
      <alignment horizontal="center" vertical="top"/>
      <protection/>
    </xf>
    <xf numFmtId="0" fontId="22" fillId="0" borderId="13" xfId="52" applyFont="1" applyFill="1" applyBorder="1" applyAlignment="1">
      <alignment vertical="center"/>
      <protection/>
    </xf>
    <xf numFmtId="0" fontId="22" fillId="0" borderId="10" xfId="49" applyFont="1" applyFill="1" applyBorder="1" applyAlignment="1">
      <alignment horizontal="center"/>
      <protection/>
    </xf>
    <xf numFmtId="0" fontId="22" fillId="0" borderId="13" xfId="49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 vertical="top" wrapText="1"/>
      <protection/>
    </xf>
    <xf numFmtId="0" fontId="22" fillId="35" borderId="14" xfId="49" applyFont="1" applyFill="1" applyBorder="1" applyAlignment="1">
      <alignment horizontal="center"/>
      <protection/>
    </xf>
    <xf numFmtId="0" fontId="22" fillId="35" borderId="14" xfId="49" applyFont="1" applyFill="1" applyBorder="1">
      <alignment/>
      <protection/>
    </xf>
    <xf numFmtId="3" fontId="22" fillId="35" borderId="14" xfId="0" applyNumberFormat="1" applyFont="1" applyFill="1" applyBorder="1" applyAlignment="1">
      <alignment/>
    </xf>
    <xf numFmtId="181" fontId="22" fillId="35" borderId="14" xfId="0" applyNumberFormat="1" applyFont="1" applyFill="1" applyBorder="1" applyAlignment="1">
      <alignment/>
    </xf>
    <xf numFmtId="181" fontId="22" fillId="35" borderId="14" xfId="67" applyNumberFormat="1" applyFont="1" applyFill="1" applyBorder="1" applyAlignment="1">
      <alignment/>
    </xf>
    <xf numFmtId="0" fontId="22" fillId="35" borderId="0" xfId="0" applyFont="1" applyFill="1" applyAlignment="1">
      <alignment/>
    </xf>
    <xf numFmtId="180" fontId="22" fillId="35" borderId="14" xfId="0" applyNumberFormat="1" applyFont="1" applyFill="1" applyBorder="1" applyAlignment="1">
      <alignment/>
    </xf>
    <xf numFmtId="0" fontId="22" fillId="35" borderId="14" xfId="0" applyNumberFormat="1" applyFont="1" applyFill="1" applyBorder="1" applyAlignment="1">
      <alignment/>
    </xf>
    <xf numFmtId="0" fontId="22" fillId="35" borderId="14" xfId="0" applyFont="1" applyFill="1" applyBorder="1" applyAlignment="1">
      <alignment/>
    </xf>
    <xf numFmtId="181" fontId="22" fillId="35" borderId="0" xfId="67" applyNumberFormat="1" applyFont="1" applyFill="1" applyBorder="1" applyAlignment="1">
      <alignment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Çıkış" xfId="42"/>
    <cellStyle name="Giriş" xfId="43"/>
    <cellStyle name="Hesaplama" xfId="44"/>
    <cellStyle name="Hyperlink" xfId="45"/>
    <cellStyle name="İşaretli Hücre" xfId="46"/>
    <cellStyle name="İyi" xfId="47"/>
    <cellStyle name="Kötü" xfId="48"/>
    <cellStyle name="Normal 2" xfId="49"/>
    <cellStyle name="Normal 3" xfId="50"/>
    <cellStyle name="Normal 4 2 2" xfId="51"/>
    <cellStyle name="Normal_Sayfa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irgül 2 2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525"/>
          <c:w val="0.9955"/>
          <c:h val="0.86675"/>
        </c:manualLayout>
      </c:layout>
      <c:lineChart>
        <c:grouping val="standard"/>
        <c:varyColors val="0"/>
        <c:ser>
          <c:idx val="1"/>
          <c:order val="0"/>
          <c:tx>
            <c:strRef>
              <c:f>Endeksler!$C$1</c:f>
              <c:strCache>
                <c:ptCount val="1"/>
                <c:pt idx="0">
                  <c:v>4/a_endeks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Endeksler!$A$2:$A$72</c:f>
              <c:strCache/>
            </c:strRef>
          </c:cat>
          <c:val>
            <c:numRef>
              <c:f>Endeksler!$C$2:$C$72</c:f>
              <c:numCache/>
            </c:numRef>
          </c:val>
          <c:smooth val="0"/>
        </c:ser>
        <c:ser>
          <c:idx val="3"/>
          <c:order val="1"/>
          <c:tx>
            <c:strRef>
              <c:f>Endeksler!$E$1</c:f>
              <c:strCache>
                <c:ptCount val="1"/>
                <c:pt idx="0">
                  <c:v>Esnaf (4/b) Endeks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Endeksler!$A$2:$A$72</c:f>
              <c:strCache/>
            </c:strRef>
          </c:cat>
          <c:val>
            <c:numRef>
              <c:f>Endeksler!$E$2:$E$72</c:f>
              <c:numCache/>
            </c:numRef>
          </c:val>
          <c:smooth val="0"/>
        </c:ser>
        <c:ser>
          <c:idx val="5"/>
          <c:order val="2"/>
          <c:tx>
            <c:strRef>
              <c:f>Endeksler!$G$1</c:f>
              <c:strCache>
                <c:ptCount val="1"/>
                <c:pt idx="0">
                  <c:v>4/b_Tarım_endeks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Endeksler!$A$2:$A$72</c:f>
              <c:strCache/>
            </c:strRef>
          </c:cat>
          <c:val>
            <c:numRef>
              <c:f>Endeksler!$G$2:$G$72</c:f>
              <c:numCache/>
            </c:numRef>
          </c:val>
          <c:smooth val="0"/>
        </c:ser>
        <c:ser>
          <c:idx val="7"/>
          <c:order val="3"/>
          <c:tx>
            <c:strRef>
              <c:f>Endeksler!$I$1</c:f>
              <c:strCache>
                <c:ptCount val="1"/>
                <c:pt idx="0">
                  <c:v>4/c_endeks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Endeksler!$A$2:$A$72</c:f>
              <c:strCache/>
            </c:strRef>
          </c:cat>
          <c:val>
            <c:numRef>
              <c:f>Endeksler!$I$2:$I$72</c:f>
              <c:numCache/>
            </c:numRef>
          </c:val>
          <c:smooth val="0"/>
        </c:ser>
        <c:marker val="1"/>
        <c:axId val="5184367"/>
        <c:axId val="46659304"/>
      </c:lineChart>
      <c:dateAx>
        <c:axId val="51843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9304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46659304"/>
        <c:scaling>
          <c:orientation val="minMax"/>
          <c:max val="16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5"/>
          <c:y val="0.00675"/>
          <c:w val="0.557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0.54575</cdr:y>
    </cdr:from>
    <cdr:to>
      <cdr:x>0.993</cdr:x>
      <cdr:y>0.5565</cdr:y>
    </cdr:to>
    <cdr:sp>
      <cdr:nvSpPr>
        <cdr:cNvPr id="1" name="22 Düz Bağlayıcı"/>
        <cdr:cNvSpPr>
          <a:spLocks/>
        </cdr:cNvSpPr>
      </cdr:nvSpPr>
      <cdr:spPr>
        <a:xfrm flipV="1">
          <a:off x="514350" y="2362200"/>
          <a:ext cx="8877300" cy="47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</xdr:row>
      <xdr:rowOff>57150</xdr:rowOff>
    </xdr:from>
    <xdr:to>
      <xdr:col>25</xdr:col>
      <xdr:colOff>0</xdr:colOff>
      <xdr:row>24</xdr:row>
      <xdr:rowOff>9525</xdr:rowOff>
    </xdr:to>
    <xdr:graphicFrame>
      <xdr:nvGraphicFramePr>
        <xdr:cNvPr id="1" name="1 Grafik"/>
        <xdr:cNvGraphicFramePr/>
      </xdr:nvGraphicFramePr>
      <xdr:xfrm>
        <a:off x="7400925" y="257175"/>
        <a:ext cx="94583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K81"/>
  <sheetViews>
    <sheetView tabSelected="1" zoomScalePageLayoutView="0" workbookViewId="0" topLeftCell="A1">
      <selection activeCell="R15" sqref="R15"/>
    </sheetView>
  </sheetViews>
  <sheetFormatPr defaultColWidth="9.140625" defaultRowHeight="15"/>
  <cols>
    <col min="1" max="1" width="7.421875" style="13" bestFit="1" customWidth="1"/>
    <col min="2" max="2" width="18.28125" style="13" customWidth="1"/>
    <col min="3" max="3" width="20.28125" style="13" customWidth="1"/>
    <col min="4" max="4" width="13.140625" style="13" bestFit="1" customWidth="1"/>
    <col min="5" max="5" width="13.8515625" style="13" customWidth="1"/>
    <col min="6" max="6" width="23.57421875" style="13" customWidth="1"/>
    <col min="7" max="7" width="25.8515625" style="13" customWidth="1"/>
    <col min="8" max="8" width="21.140625" style="13" customWidth="1"/>
    <col min="9" max="9" width="22.57421875" style="13" customWidth="1"/>
    <col min="10" max="10" width="7.28125" style="13" bestFit="1" customWidth="1"/>
    <col min="11" max="11" width="23.7109375" style="13" bestFit="1" customWidth="1"/>
    <col min="12" max="16384" width="9.140625" style="13" customWidth="1"/>
  </cols>
  <sheetData>
    <row r="1" spans="1:11" ht="56.25" customHeight="1" thickBot="1">
      <c r="A1" s="63" t="s">
        <v>0</v>
      </c>
      <c r="B1" s="63" t="s">
        <v>263</v>
      </c>
      <c r="C1" s="63" t="s">
        <v>264</v>
      </c>
      <c r="D1" s="63" t="s">
        <v>265</v>
      </c>
      <c r="E1" s="63" t="s">
        <v>266</v>
      </c>
      <c r="F1" s="63" t="s">
        <v>267</v>
      </c>
      <c r="G1" s="63" t="s">
        <v>268</v>
      </c>
      <c r="H1" s="63" t="s">
        <v>269</v>
      </c>
      <c r="I1" s="63" t="s">
        <v>270</v>
      </c>
      <c r="J1" s="45" t="s">
        <v>271</v>
      </c>
      <c r="K1" s="67" t="s">
        <v>272</v>
      </c>
    </row>
    <row r="2" spans="1:11" ht="15">
      <c r="A2" s="64">
        <v>39448</v>
      </c>
      <c r="B2" s="20">
        <v>8449577</v>
      </c>
      <c r="C2" s="20">
        <v>3124938</v>
      </c>
      <c r="D2" s="20">
        <v>2188537</v>
      </c>
      <c r="E2" s="20">
        <v>13763052</v>
      </c>
      <c r="F2" s="7"/>
      <c r="G2" s="7"/>
      <c r="H2" s="7"/>
      <c r="I2" s="7"/>
      <c r="J2" s="65"/>
      <c r="K2" s="65"/>
    </row>
    <row r="3" spans="1:11" ht="15">
      <c r="A3" s="61">
        <v>39479</v>
      </c>
      <c r="B3" s="73">
        <v>8474374</v>
      </c>
      <c r="C3" s="73">
        <v>3120508</v>
      </c>
      <c r="D3" s="73">
        <v>2187729</v>
      </c>
      <c r="E3" s="73">
        <v>13782611</v>
      </c>
      <c r="F3" s="74"/>
      <c r="G3" s="74"/>
      <c r="H3" s="74"/>
      <c r="I3" s="74"/>
      <c r="J3" s="44"/>
      <c r="K3" s="44"/>
    </row>
    <row r="4" spans="1:11" ht="15">
      <c r="A4" s="61">
        <v>39508</v>
      </c>
      <c r="B4" s="73">
        <v>8704188</v>
      </c>
      <c r="C4" s="73">
        <v>3114771</v>
      </c>
      <c r="D4" s="73">
        <v>2186579</v>
      </c>
      <c r="E4" s="73">
        <v>14005538</v>
      </c>
      <c r="F4" s="74"/>
      <c r="G4" s="74"/>
      <c r="H4" s="74"/>
      <c r="I4" s="74"/>
      <c r="J4" s="44"/>
      <c r="K4" s="44"/>
    </row>
    <row r="5" spans="1:11" ht="15">
      <c r="A5" s="61">
        <v>39539</v>
      </c>
      <c r="B5" s="73">
        <v>10097779</v>
      </c>
      <c r="C5" s="73">
        <v>3116223</v>
      </c>
      <c r="D5" s="73">
        <v>2188698</v>
      </c>
      <c r="E5" s="73">
        <v>15402700</v>
      </c>
      <c r="F5" s="74"/>
      <c r="G5" s="74"/>
      <c r="H5" s="74"/>
      <c r="I5" s="74"/>
      <c r="J5" s="44"/>
      <c r="K5" s="44"/>
    </row>
    <row r="6" spans="1:11" ht="15">
      <c r="A6" s="61">
        <v>39569</v>
      </c>
      <c r="B6" s="73">
        <v>9703722</v>
      </c>
      <c r="C6" s="73">
        <v>3090399</v>
      </c>
      <c r="D6" s="73">
        <v>2187336</v>
      </c>
      <c r="E6" s="73">
        <v>14981457</v>
      </c>
      <c r="F6" s="74"/>
      <c r="G6" s="74"/>
      <c r="H6" s="74"/>
      <c r="I6" s="74"/>
      <c r="J6" s="44"/>
      <c r="K6" s="44"/>
    </row>
    <row r="7" spans="1:11" ht="15">
      <c r="A7" s="61">
        <v>39600</v>
      </c>
      <c r="B7" s="73">
        <v>9188005</v>
      </c>
      <c r="C7" s="73">
        <v>3103104</v>
      </c>
      <c r="D7" s="73">
        <v>2187930</v>
      </c>
      <c r="E7" s="73">
        <v>14479039</v>
      </c>
      <c r="F7" s="74"/>
      <c r="G7" s="74"/>
      <c r="H7" s="74"/>
      <c r="I7" s="74"/>
      <c r="J7" s="44"/>
      <c r="K7" s="44"/>
    </row>
    <row r="8" spans="1:11" ht="15">
      <c r="A8" s="61">
        <v>39630</v>
      </c>
      <c r="B8" s="73">
        <v>9127041</v>
      </c>
      <c r="C8" s="73">
        <v>3136366</v>
      </c>
      <c r="D8" s="73">
        <v>2188257</v>
      </c>
      <c r="E8" s="73">
        <v>14451664</v>
      </c>
      <c r="F8" s="74"/>
      <c r="G8" s="74"/>
      <c r="H8" s="74"/>
      <c r="I8" s="74"/>
      <c r="J8" s="44"/>
      <c r="K8" s="44"/>
    </row>
    <row r="9" spans="1:11" ht="15">
      <c r="A9" s="61">
        <v>39661</v>
      </c>
      <c r="B9" s="73">
        <v>9117005</v>
      </c>
      <c r="C9" s="73">
        <v>3143098</v>
      </c>
      <c r="D9" s="73">
        <v>2185031</v>
      </c>
      <c r="E9" s="73">
        <v>14445134</v>
      </c>
      <c r="F9" s="74"/>
      <c r="G9" s="74"/>
      <c r="H9" s="74"/>
      <c r="I9" s="74"/>
      <c r="J9" s="44"/>
      <c r="K9" s="44"/>
    </row>
    <row r="10" spans="1:11" ht="15">
      <c r="A10" s="61">
        <v>39692</v>
      </c>
      <c r="B10" s="73">
        <v>9163639</v>
      </c>
      <c r="C10" s="73">
        <v>3143137</v>
      </c>
      <c r="D10" s="73">
        <v>2183772</v>
      </c>
      <c r="E10" s="73">
        <v>14490548</v>
      </c>
      <c r="F10" s="74"/>
      <c r="G10" s="74"/>
      <c r="H10" s="74"/>
      <c r="I10" s="74"/>
      <c r="J10" s="44"/>
      <c r="K10" s="44"/>
    </row>
    <row r="11" spans="1:11" ht="15">
      <c r="A11" s="61">
        <v>39722</v>
      </c>
      <c r="B11" s="73">
        <v>9119936</v>
      </c>
      <c r="C11" s="73">
        <v>3034113</v>
      </c>
      <c r="D11" s="73">
        <v>2187772</v>
      </c>
      <c r="E11" s="73">
        <v>14341821</v>
      </c>
      <c r="F11" s="71">
        <v>8840573</v>
      </c>
      <c r="G11" s="71">
        <v>2823069</v>
      </c>
      <c r="H11" s="71">
        <v>2175163</v>
      </c>
      <c r="I11" s="71">
        <v>14096261</v>
      </c>
      <c r="J11" s="44">
        <f aca="true" t="shared" si="0" ref="J11:J74">(E11/$E$11)*100</f>
        <v>100</v>
      </c>
      <c r="K11" s="44">
        <f aca="true" t="shared" si="1" ref="K11:K74">I11/$I$11*100</f>
        <v>100</v>
      </c>
    </row>
    <row r="12" spans="1:11" ht="15">
      <c r="A12" s="61">
        <v>39753</v>
      </c>
      <c r="B12" s="73">
        <v>9022823</v>
      </c>
      <c r="C12" s="73">
        <v>3038435</v>
      </c>
      <c r="D12" s="73">
        <v>2199425</v>
      </c>
      <c r="E12" s="73">
        <v>14260683</v>
      </c>
      <c r="F12" s="71">
        <v>8832747</v>
      </c>
      <c r="G12" s="71">
        <v>2823069</v>
      </c>
      <c r="H12" s="71">
        <v>2190816</v>
      </c>
      <c r="I12" s="71">
        <v>14091087</v>
      </c>
      <c r="J12" s="44">
        <f t="shared" si="0"/>
        <v>99.43425594281229</v>
      </c>
      <c r="K12" s="44">
        <f t="shared" si="1"/>
        <v>99.96329523126735</v>
      </c>
    </row>
    <row r="13" spans="1:11" ht="15">
      <c r="A13" s="61">
        <v>39783</v>
      </c>
      <c r="B13" s="73">
        <v>8802989</v>
      </c>
      <c r="C13" s="73">
        <v>3025650</v>
      </c>
      <c r="D13" s="73">
        <v>2205676</v>
      </c>
      <c r="E13" s="73">
        <v>14034315</v>
      </c>
      <c r="F13" s="71">
        <v>8777936</v>
      </c>
      <c r="G13" s="71">
        <v>2823069</v>
      </c>
      <c r="H13" s="71">
        <v>2201096</v>
      </c>
      <c r="I13" s="71">
        <v>14042233</v>
      </c>
      <c r="J13" s="44">
        <f t="shared" si="0"/>
        <v>97.8558789710177</v>
      </c>
      <c r="K13" s="44">
        <f t="shared" si="1"/>
        <v>99.61672105815862</v>
      </c>
    </row>
    <row r="14" spans="1:11" ht="15">
      <c r="A14" s="61">
        <v>39814</v>
      </c>
      <c r="B14" s="73">
        <v>8481011</v>
      </c>
      <c r="C14" s="73">
        <v>3042821</v>
      </c>
      <c r="D14" s="73">
        <v>2208984</v>
      </c>
      <c r="E14" s="73">
        <v>13732816</v>
      </c>
      <c r="F14" s="71">
        <v>8742441</v>
      </c>
      <c r="G14" s="71">
        <v>2823069</v>
      </c>
      <c r="H14" s="71">
        <v>2211334</v>
      </c>
      <c r="I14" s="71">
        <v>14005457</v>
      </c>
      <c r="J14" s="44">
        <f t="shared" si="0"/>
        <v>95.75364244191864</v>
      </c>
      <c r="K14" s="44">
        <f t="shared" si="1"/>
        <v>99.35582918051816</v>
      </c>
    </row>
    <row r="15" spans="1:11" ht="15">
      <c r="A15" s="61">
        <v>39845</v>
      </c>
      <c r="B15" s="73">
        <v>8362290</v>
      </c>
      <c r="C15" s="73">
        <v>3052613</v>
      </c>
      <c r="D15" s="73">
        <v>2213460</v>
      </c>
      <c r="E15" s="73">
        <v>13628363</v>
      </c>
      <c r="F15" s="71">
        <v>8724185</v>
      </c>
      <c r="G15" s="71">
        <v>2823069</v>
      </c>
      <c r="H15" s="71">
        <v>2214553</v>
      </c>
      <c r="I15" s="71">
        <v>13977474</v>
      </c>
      <c r="J15" s="44">
        <f t="shared" si="0"/>
        <v>95.02533185988028</v>
      </c>
      <c r="K15" s="44">
        <f t="shared" si="1"/>
        <v>99.15731554629983</v>
      </c>
    </row>
    <row r="16" spans="1:11" ht="15">
      <c r="A16" s="61">
        <v>39873</v>
      </c>
      <c r="B16" s="73">
        <v>8410234</v>
      </c>
      <c r="C16" s="73">
        <v>3052927</v>
      </c>
      <c r="D16" s="73">
        <v>2279020</v>
      </c>
      <c r="E16" s="73">
        <v>13742181</v>
      </c>
      <c r="F16" s="71">
        <v>8709644</v>
      </c>
      <c r="G16" s="71">
        <v>2823069</v>
      </c>
      <c r="H16" s="71">
        <v>2282959</v>
      </c>
      <c r="I16" s="71">
        <v>13974584</v>
      </c>
      <c r="J16" s="44">
        <f t="shared" si="0"/>
        <v>95.81894098385413</v>
      </c>
      <c r="K16" s="44">
        <f t="shared" si="1"/>
        <v>99.13681365576305</v>
      </c>
    </row>
    <row r="17" spans="1:11" ht="15">
      <c r="A17" s="61">
        <v>39904</v>
      </c>
      <c r="B17" s="73">
        <v>8503053</v>
      </c>
      <c r="C17" s="73">
        <v>3067756</v>
      </c>
      <c r="D17" s="73">
        <v>2271908</v>
      </c>
      <c r="E17" s="73">
        <v>13842717</v>
      </c>
      <c r="F17" s="71">
        <v>8709380</v>
      </c>
      <c r="G17" s="71">
        <v>2823069</v>
      </c>
      <c r="H17" s="71">
        <v>2276554</v>
      </c>
      <c r="I17" s="71">
        <v>13964968</v>
      </c>
      <c r="J17" s="44">
        <f t="shared" si="0"/>
        <v>96.51993983190837</v>
      </c>
      <c r="K17" s="44">
        <f t="shared" si="1"/>
        <v>99.06859698468978</v>
      </c>
    </row>
    <row r="18" spans="1:11" ht="15">
      <c r="A18" s="61">
        <v>39934</v>
      </c>
      <c r="B18" s="73">
        <v>8674726</v>
      </c>
      <c r="C18" s="73">
        <v>3085783</v>
      </c>
      <c r="D18" s="73">
        <v>2270276</v>
      </c>
      <c r="E18" s="73">
        <v>14030785</v>
      </c>
      <c r="F18" s="71">
        <v>8721022</v>
      </c>
      <c r="G18" s="71">
        <v>2823069</v>
      </c>
      <c r="H18" s="71">
        <v>2275838</v>
      </c>
      <c r="I18" s="71">
        <v>13976139</v>
      </c>
      <c r="J18" s="44">
        <f t="shared" si="0"/>
        <v>97.83126563914024</v>
      </c>
      <c r="K18" s="44">
        <f t="shared" si="1"/>
        <v>99.1478449498062</v>
      </c>
    </row>
    <row r="19" spans="1:11" ht="15">
      <c r="A19" s="61">
        <v>39965</v>
      </c>
      <c r="B19" s="73">
        <v>8922743</v>
      </c>
      <c r="C19" s="73">
        <v>3051391</v>
      </c>
      <c r="D19" s="73">
        <v>2271485</v>
      </c>
      <c r="E19" s="73">
        <v>14245619</v>
      </c>
      <c r="F19" s="71">
        <v>8780384</v>
      </c>
      <c r="G19" s="71">
        <v>2823069</v>
      </c>
      <c r="H19" s="71">
        <v>2260281</v>
      </c>
      <c r="I19" s="71">
        <v>14028350</v>
      </c>
      <c r="J19" s="44">
        <f t="shared" si="0"/>
        <v>99.32922046649446</v>
      </c>
      <c r="K19" s="44">
        <f t="shared" si="1"/>
        <v>99.51823394870455</v>
      </c>
    </row>
    <row r="20" spans="1:11" ht="15">
      <c r="A20" s="61">
        <v>39995</v>
      </c>
      <c r="B20" s="73">
        <v>9013349</v>
      </c>
      <c r="C20" s="73">
        <v>2877507</v>
      </c>
      <c r="D20" s="73">
        <v>2260614</v>
      </c>
      <c r="E20" s="73">
        <v>14151470</v>
      </c>
      <c r="F20" s="71">
        <v>8785971</v>
      </c>
      <c r="G20" s="71">
        <v>2823069</v>
      </c>
      <c r="H20" s="71">
        <v>2259859</v>
      </c>
      <c r="I20" s="71">
        <v>13980070</v>
      </c>
      <c r="J20" s="44">
        <f t="shared" si="0"/>
        <v>98.6727557121233</v>
      </c>
      <c r="K20" s="44">
        <f t="shared" si="1"/>
        <v>99.17573177738409</v>
      </c>
    </row>
    <row r="21" spans="1:11" ht="15">
      <c r="A21" s="61">
        <v>40026</v>
      </c>
      <c r="B21" s="73">
        <v>8977653</v>
      </c>
      <c r="C21" s="73">
        <v>2837520</v>
      </c>
      <c r="D21" s="73">
        <v>2248048</v>
      </c>
      <c r="E21" s="73">
        <v>14063221</v>
      </c>
      <c r="F21" s="71">
        <v>8824308</v>
      </c>
      <c r="G21" s="71">
        <v>2823069</v>
      </c>
      <c r="H21" s="71">
        <v>2256064</v>
      </c>
      <c r="I21" s="71">
        <v>13998010</v>
      </c>
      <c r="J21" s="44">
        <f t="shared" si="0"/>
        <v>98.05742938780229</v>
      </c>
      <c r="K21" s="44">
        <f t="shared" si="1"/>
        <v>99.30299956846713</v>
      </c>
    </row>
    <row r="22" spans="1:11" ht="15">
      <c r="A22" s="61">
        <v>40057</v>
      </c>
      <c r="B22" s="73">
        <v>8950211</v>
      </c>
      <c r="C22" s="73">
        <v>2878242</v>
      </c>
      <c r="D22" s="73">
        <v>2262750</v>
      </c>
      <c r="E22" s="73">
        <v>14091203</v>
      </c>
      <c r="F22" s="71">
        <v>8853015</v>
      </c>
      <c r="G22" s="71">
        <v>2876391</v>
      </c>
      <c r="H22" s="71">
        <v>2261703</v>
      </c>
      <c r="I22" s="71">
        <v>14036013</v>
      </c>
      <c r="J22" s="44">
        <f t="shared" si="0"/>
        <v>98.25253710808411</v>
      </c>
      <c r="K22" s="44">
        <f t="shared" si="1"/>
        <v>99.57259588198602</v>
      </c>
    </row>
    <row r="23" spans="1:11" ht="15">
      <c r="A23" s="61">
        <v>40087</v>
      </c>
      <c r="B23" s="73">
        <v>9046769</v>
      </c>
      <c r="C23" s="73">
        <v>2891157</v>
      </c>
      <c r="D23" s="73">
        <v>2279402</v>
      </c>
      <c r="E23" s="73">
        <v>14217328</v>
      </c>
      <c r="F23" s="71">
        <v>8919813</v>
      </c>
      <c r="G23" s="71">
        <v>2894399</v>
      </c>
      <c r="H23" s="71">
        <v>2260820</v>
      </c>
      <c r="I23" s="71">
        <v>14093481</v>
      </c>
      <c r="J23" s="44">
        <f t="shared" si="0"/>
        <v>99.13195820809645</v>
      </c>
      <c r="K23" s="44">
        <f t="shared" si="1"/>
        <v>99.98027845823798</v>
      </c>
    </row>
    <row r="24" spans="1:11" ht="15">
      <c r="A24" s="61">
        <v>40118</v>
      </c>
      <c r="B24" s="73">
        <v>8975981</v>
      </c>
      <c r="C24" s="73">
        <v>2898808</v>
      </c>
      <c r="D24" s="73">
        <v>2266276</v>
      </c>
      <c r="E24" s="73">
        <v>14141065</v>
      </c>
      <c r="F24" s="71">
        <v>8964902</v>
      </c>
      <c r="G24" s="71">
        <v>2911911</v>
      </c>
      <c r="H24" s="71">
        <v>2257904</v>
      </c>
      <c r="I24" s="71">
        <v>14131260</v>
      </c>
      <c r="J24" s="44">
        <f t="shared" si="0"/>
        <v>98.60020565031455</v>
      </c>
      <c r="K24" s="44">
        <f t="shared" si="1"/>
        <v>100.24828569788826</v>
      </c>
    </row>
    <row r="25" spans="1:11" ht="15">
      <c r="A25" s="61">
        <v>40148</v>
      </c>
      <c r="B25" s="73">
        <v>9030202</v>
      </c>
      <c r="C25" s="73">
        <v>2847081</v>
      </c>
      <c r="D25" s="73">
        <v>2241418</v>
      </c>
      <c r="E25" s="73">
        <v>14118701</v>
      </c>
      <c r="F25" s="71">
        <v>9061578</v>
      </c>
      <c r="G25" s="71">
        <v>2884590</v>
      </c>
      <c r="H25" s="71">
        <v>2237840</v>
      </c>
      <c r="I25" s="71">
        <v>14189638</v>
      </c>
      <c r="J25" s="44">
        <f t="shared" si="0"/>
        <v>98.44427008257878</v>
      </c>
      <c r="K25" s="44">
        <f t="shared" si="1"/>
        <v>100.66242388673139</v>
      </c>
    </row>
    <row r="26" spans="1:11" ht="15">
      <c r="A26" s="61">
        <v>40179</v>
      </c>
      <c r="B26" s="73">
        <v>8874966</v>
      </c>
      <c r="C26" s="73">
        <v>2851378</v>
      </c>
      <c r="D26" s="73">
        <v>2224741</v>
      </c>
      <c r="E26" s="73">
        <v>13951085</v>
      </c>
      <c r="F26" s="71">
        <v>9124785</v>
      </c>
      <c r="G26" s="71">
        <v>2871534</v>
      </c>
      <c r="H26" s="71">
        <v>2229413</v>
      </c>
      <c r="I26" s="71">
        <v>14239298</v>
      </c>
      <c r="J26" s="44">
        <f t="shared" si="0"/>
        <v>97.27554820270035</v>
      </c>
      <c r="K26" s="44">
        <f t="shared" si="1"/>
        <v>101.01471588813516</v>
      </c>
    </row>
    <row r="27" spans="1:11" ht="15">
      <c r="A27" s="61">
        <v>40210</v>
      </c>
      <c r="B27" s="73">
        <v>8900113</v>
      </c>
      <c r="C27" s="73">
        <v>2870824</v>
      </c>
      <c r="D27" s="73">
        <v>2232394</v>
      </c>
      <c r="E27" s="73">
        <v>14003331</v>
      </c>
      <c r="F27" s="71">
        <v>9215757</v>
      </c>
      <c r="G27" s="71">
        <v>2867321</v>
      </c>
      <c r="H27" s="71">
        <v>2233867</v>
      </c>
      <c r="I27" s="71">
        <v>14331659</v>
      </c>
      <c r="J27" s="44">
        <f t="shared" si="0"/>
        <v>97.63983945971715</v>
      </c>
      <c r="K27" s="44">
        <f t="shared" si="1"/>
        <v>101.6699321898197</v>
      </c>
    </row>
    <row r="28" spans="1:11" ht="15">
      <c r="A28" s="61">
        <v>40238</v>
      </c>
      <c r="B28" s="73">
        <v>9136036</v>
      </c>
      <c r="C28" s="73">
        <v>2878843</v>
      </c>
      <c r="D28" s="73">
        <v>2233661</v>
      </c>
      <c r="E28" s="73">
        <v>14248540</v>
      </c>
      <c r="F28" s="71">
        <v>9312419</v>
      </c>
      <c r="G28" s="71">
        <v>2864345</v>
      </c>
      <c r="H28" s="71">
        <v>2237919</v>
      </c>
      <c r="I28" s="71">
        <v>14416543</v>
      </c>
      <c r="J28" s="44">
        <f t="shared" si="0"/>
        <v>99.3495874756769</v>
      </c>
      <c r="K28" s="44">
        <f t="shared" si="1"/>
        <v>102.2721060570601</v>
      </c>
    </row>
    <row r="29" spans="1:11" ht="15">
      <c r="A29" s="61">
        <v>40269</v>
      </c>
      <c r="B29" s="73">
        <v>9361665</v>
      </c>
      <c r="C29" s="73">
        <v>2888488</v>
      </c>
      <c r="D29" s="73">
        <v>2228659</v>
      </c>
      <c r="E29" s="73">
        <v>14478812</v>
      </c>
      <c r="F29" s="71">
        <v>9404381</v>
      </c>
      <c r="G29" s="71">
        <v>2875676</v>
      </c>
      <c r="H29" s="71">
        <v>2237655</v>
      </c>
      <c r="I29" s="71">
        <v>14509758</v>
      </c>
      <c r="J29" s="44">
        <f t="shared" si="0"/>
        <v>100.9551855374572</v>
      </c>
      <c r="K29" s="44">
        <f t="shared" si="1"/>
        <v>102.93338070286866</v>
      </c>
    </row>
    <row r="30" spans="1:11" ht="15">
      <c r="A30" s="61">
        <v>40299</v>
      </c>
      <c r="B30" s="73">
        <v>9604589</v>
      </c>
      <c r="C30" s="73">
        <v>2896308</v>
      </c>
      <c r="D30" s="73">
        <v>2220134</v>
      </c>
      <c r="E30" s="73">
        <v>14721031</v>
      </c>
      <c r="F30" s="71">
        <v>9504648</v>
      </c>
      <c r="G30" s="71">
        <v>2884856</v>
      </c>
      <c r="H30" s="71">
        <v>2232732</v>
      </c>
      <c r="I30" s="71">
        <v>14613099</v>
      </c>
      <c r="J30" s="44">
        <f t="shared" si="0"/>
        <v>102.64408543378138</v>
      </c>
      <c r="K30" s="44">
        <f t="shared" si="1"/>
        <v>103.66649000043344</v>
      </c>
    </row>
    <row r="31" spans="1:11" ht="15">
      <c r="A31" s="61">
        <v>40330</v>
      </c>
      <c r="B31" s="73">
        <v>9743072</v>
      </c>
      <c r="C31" s="73">
        <v>2888898</v>
      </c>
      <c r="D31" s="73">
        <v>2250200</v>
      </c>
      <c r="E31" s="73">
        <v>14882170</v>
      </c>
      <c r="F31" s="71">
        <v>9535611</v>
      </c>
      <c r="G31" s="71">
        <v>2885426</v>
      </c>
      <c r="H31" s="71">
        <v>2239997</v>
      </c>
      <c r="I31" s="71">
        <v>14651846</v>
      </c>
      <c r="J31" s="44">
        <f t="shared" si="0"/>
        <v>103.76764568460308</v>
      </c>
      <c r="K31" s="44">
        <f t="shared" si="1"/>
        <v>103.94136430930159</v>
      </c>
    </row>
    <row r="32" spans="1:11" ht="15">
      <c r="A32" s="61">
        <v>40360</v>
      </c>
      <c r="B32" s="73">
        <v>9976855</v>
      </c>
      <c r="C32" s="73">
        <v>2926292</v>
      </c>
      <c r="D32" s="73">
        <v>2238882</v>
      </c>
      <c r="E32" s="73">
        <v>15142029</v>
      </c>
      <c r="F32" s="71">
        <v>9678225</v>
      </c>
      <c r="G32" s="71">
        <v>2912330</v>
      </c>
      <c r="H32" s="71">
        <v>2237697</v>
      </c>
      <c r="I32" s="71">
        <v>14851943</v>
      </c>
      <c r="J32" s="44">
        <f t="shared" si="0"/>
        <v>105.5795425141619</v>
      </c>
      <c r="K32" s="44">
        <f t="shared" si="1"/>
        <v>105.36086838914234</v>
      </c>
    </row>
    <row r="33" spans="1:11" ht="15">
      <c r="A33" s="61">
        <v>40391</v>
      </c>
      <c r="B33" s="73">
        <v>9937919</v>
      </c>
      <c r="C33" s="73">
        <v>2935390</v>
      </c>
      <c r="D33" s="73">
        <v>2244534</v>
      </c>
      <c r="E33" s="73">
        <v>15117843</v>
      </c>
      <c r="F33" s="71">
        <v>9782465</v>
      </c>
      <c r="G33" s="71">
        <v>2920301</v>
      </c>
      <c r="H33" s="71">
        <v>2251685</v>
      </c>
      <c r="I33" s="71">
        <v>14958942</v>
      </c>
      <c r="J33" s="44">
        <f t="shared" si="0"/>
        <v>105.41090284141741</v>
      </c>
      <c r="K33" s="44">
        <f t="shared" si="1"/>
        <v>106.11992783050768</v>
      </c>
    </row>
    <row r="34" spans="1:11" ht="15">
      <c r="A34" s="61">
        <v>40422</v>
      </c>
      <c r="B34" s="73">
        <v>9959685</v>
      </c>
      <c r="C34" s="73">
        <v>2900001</v>
      </c>
      <c r="D34" s="73">
        <v>2246537</v>
      </c>
      <c r="E34" s="73">
        <v>15106223</v>
      </c>
      <c r="F34" s="71">
        <v>9853243</v>
      </c>
      <c r="G34" s="71">
        <v>2899489</v>
      </c>
      <c r="H34" s="71">
        <v>2246164</v>
      </c>
      <c r="I34" s="71">
        <v>15024367</v>
      </c>
      <c r="J34" s="44">
        <f t="shared" si="0"/>
        <v>105.32988105206445</v>
      </c>
      <c r="K34" s="44">
        <f t="shared" si="1"/>
        <v>106.58405799949362</v>
      </c>
    </row>
    <row r="35" spans="1:11" ht="15">
      <c r="A35" s="61">
        <v>40452</v>
      </c>
      <c r="B35" s="73">
        <v>9992591</v>
      </c>
      <c r="C35" s="73">
        <v>2912220.72069272</v>
      </c>
      <c r="D35" s="73">
        <v>2263441</v>
      </c>
      <c r="E35" s="73">
        <v>15168252.72069272</v>
      </c>
      <c r="F35" s="71">
        <v>9936965</v>
      </c>
      <c r="G35" s="71">
        <v>2917358</v>
      </c>
      <c r="H35" s="71">
        <v>2246055</v>
      </c>
      <c r="I35" s="71">
        <v>15128949</v>
      </c>
      <c r="J35" s="44">
        <f t="shared" si="0"/>
        <v>105.76239042930963</v>
      </c>
      <c r="K35" s="44">
        <f t="shared" si="1"/>
        <v>107.32597105005364</v>
      </c>
    </row>
    <row r="36" spans="1:11" ht="15">
      <c r="A36" s="61">
        <v>40483</v>
      </c>
      <c r="B36" s="73">
        <v>9914876</v>
      </c>
      <c r="C36" s="73">
        <v>2926501</v>
      </c>
      <c r="D36" s="73">
        <v>2260299</v>
      </c>
      <c r="E36" s="73">
        <v>15101676</v>
      </c>
      <c r="F36" s="71">
        <v>10023299</v>
      </c>
      <c r="G36" s="71">
        <v>2941835</v>
      </c>
      <c r="H36" s="71">
        <v>2258555</v>
      </c>
      <c r="I36" s="71">
        <v>15235900</v>
      </c>
      <c r="J36" s="44">
        <f t="shared" si="0"/>
        <v>105.2981765704648</v>
      </c>
      <c r="K36" s="44">
        <f t="shared" si="1"/>
        <v>108.08468997558998</v>
      </c>
    </row>
    <row r="37" spans="1:11" ht="15">
      <c r="A37" s="61">
        <v>40513</v>
      </c>
      <c r="B37" s="73">
        <v>10030810</v>
      </c>
      <c r="C37" s="73">
        <v>2963322</v>
      </c>
      <c r="D37" s="73">
        <v>2282511</v>
      </c>
      <c r="E37" s="73">
        <v>15276643</v>
      </c>
      <c r="F37" s="71">
        <v>10133715</v>
      </c>
      <c r="G37" s="71">
        <v>3003379</v>
      </c>
      <c r="H37" s="71">
        <v>2276869</v>
      </c>
      <c r="I37" s="71">
        <v>15402866</v>
      </c>
      <c r="J37" s="44">
        <f t="shared" si="0"/>
        <v>106.51815414513959</v>
      </c>
      <c r="K37" s="44">
        <f t="shared" si="1"/>
        <v>109.26916009855378</v>
      </c>
    </row>
    <row r="38" spans="1:11" ht="15">
      <c r="A38" s="61">
        <v>40544</v>
      </c>
      <c r="B38" s="73">
        <v>9960858</v>
      </c>
      <c r="C38" s="73">
        <v>2991561.6954112365</v>
      </c>
      <c r="D38" s="73">
        <v>2287486</v>
      </c>
      <c r="E38" s="73">
        <v>15239905.695411237</v>
      </c>
      <c r="F38" s="71">
        <v>10230897</v>
      </c>
      <c r="G38" s="71">
        <v>3012670</v>
      </c>
      <c r="H38" s="71">
        <v>2287314</v>
      </c>
      <c r="I38" s="71">
        <v>15518578</v>
      </c>
      <c r="J38" s="44">
        <f t="shared" si="0"/>
        <v>106.26199905445226</v>
      </c>
      <c r="K38" s="44">
        <f t="shared" si="1"/>
        <v>110.09003025695962</v>
      </c>
    </row>
    <row r="39" spans="1:11" ht="15">
      <c r="A39" s="61">
        <v>40575</v>
      </c>
      <c r="B39" s="73">
        <v>9970036</v>
      </c>
      <c r="C39" s="73">
        <v>3027766.3283948246</v>
      </c>
      <c r="D39" s="73">
        <v>2301439</v>
      </c>
      <c r="E39" s="73">
        <v>15299241.328394825</v>
      </c>
      <c r="F39" s="71">
        <v>10335799</v>
      </c>
      <c r="G39" s="71">
        <v>3023500</v>
      </c>
      <c r="H39" s="71">
        <v>2298978</v>
      </c>
      <c r="I39" s="71">
        <v>15652362</v>
      </c>
      <c r="J39" s="44">
        <f t="shared" si="0"/>
        <v>106.67572359461761</v>
      </c>
      <c r="K39" s="44">
        <f t="shared" si="1"/>
        <v>111.03910462497821</v>
      </c>
    </row>
    <row r="40" spans="1:11" ht="15">
      <c r="A40" s="61">
        <v>40603</v>
      </c>
      <c r="B40" s="73">
        <v>10252034</v>
      </c>
      <c r="C40" s="73">
        <v>3059010</v>
      </c>
      <c r="D40" s="73">
        <v>2306478</v>
      </c>
      <c r="E40" s="73">
        <v>15617522</v>
      </c>
      <c r="F40" s="71">
        <v>10411348</v>
      </c>
      <c r="G40" s="71">
        <v>3042481</v>
      </c>
      <c r="H40" s="71">
        <v>2310277</v>
      </c>
      <c r="I40" s="71">
        <v>15762207</v>
      </c>
      <c r="J40" s="44">
        <f t="shared" si="0"/>
        <v>108.89497226328511</v>
      </c>
      <c r="K40" s="44">
        <f t="shared" si="1"/>
        <v>111.81835381737044</v>
      </c>
    </row>
    <row r="41" spans="1:11" ht="15">
      <c r="A41" s="61">
        <v>40634</v>
      </c>
      <c r="B41" s="73">
        <v>10511792</v>
      </c>
      <c r="C41" s="73">
        <v>3102039.400431247</v>
      </c>
      <c r="D41" s="73">
        <v>2305863</v>
      </c>
      <c r="E41" s="73">
        <v>15919694.400431247</v>
      </c>
      <c r="F41" s="71">
        <v>10511073</v>
      </c>
      <c r="G41" s="71">
        <v>3087398</v>
      </c>
      <c r="H41" s="71">
        <v>2318708</v>
      </c>
      <c r="I41" s="71">
        <v>15903299</v>
      </c>
      <c r="J41" s="44">
        <f t="shared" si="0"/>
        <v>111.001904154509</v>
      </c>
      <c r="K41" s="44">
        <f t="shared" si="1"/>
        <v>112.81927172035194</v>
      </c>
    </row>
    <row r="42" spans="1:11" ht="15">
      <c r="A42" s="61">
        <v>40664</v>
      </c>
      <c r="B42" s="73">
        <v>10771209</v>
      </c>
      <c r="C42" s="73">
        <v>3103246</v>
      </c>
      <c r="D42" s="73">
        <v>2312096</v>
      </c>
      <c r="E42" s="73">
        <v>16186551</v>
      </c>
      <c r="F42" s="71">
        <v>10590072</v>
      </c>
      <c r="G42" s="71">
        <v>3089886</v>
      </c>
      <c r="H42" s="71">
        <v>2329560</v>
      </c>
      <c r="I42" s="71">
        <v>16009128</v>
      </c>
      <c r="J42" s="44">
        <f t="shared" si="0"/>
        <v>112.86259255362343</v>
      </c>
      <c r="K42" s="44">
        <f t="shared" si="1"/>
        <v>113.57003108838578</v>
      </c>
    </row>
    <row r="43" spans="1:11" ht="15">
      <c r="A43" s="61">
        <v>40695</v>
      </c>
      <c r="B43" s="73">
        <v>11045909</v>
      </c>
      <c r="C43" s="73">
        <v>3089309</v>
      </c>
      <c r="D43" s="73">
        <v>2370551</v>
      </c>
      <c r="E43" s="73">
        <v>16505769</v>
      </c>
      <c r="F43" s="71">
        <v>10711321</v>
      </c>
      <c r="G43" s="71">
        <v>3084086</v>
      </c>
      <c r="H43" s="71">
        <v>2360293</v>
      </c>
      <c r="I43" s="71">
        <v>16167766</v>
      </c>
      <c r="J43" s="44">
        <f t="shared" si="0"/>
        <v>115.08837685256286</v>
      </c>
      <c r="K43" s="44">
        <f t="shared" si="1"/>
        <v>114.69542171502074</v>
      </c>
    </row>
    <row r="44" spans="1:11" ht="15">
      <c r="A44" s="61">
        <v>40725</v>
      </c>
      <c r="B44" s="73">
        <v>11112453</v>
      </c>
      <c r="C44" s="73">
        <v>3053242.000000001</v>
      </c>
      <c r="D44" s="73">
        <v>2376533</v>
      </c>
      <c r="E44" s="73">
        <v>16542228</v>
      </c>
      <c r="F44" s="71">
        <v>10769713</v>
      </c>
      <c r="G44" s="71">
        <v>3037438</v>
      </c>
      <c r="H44" s="71">
        <v>2373458</v>
      </c>
      <c r="I44" s="71">
        <v>16224810</v>
      </c>
      <c r="J44" s="44">
        <f t="shared" si="0"/>
        <v>115.34259143242689</v>
      </c>
      <c r="K44" s="44">
        <f t="shared" si="1"/>
        <v>115.10009640145</v>
      </c>
    </row>
    <row r="45" spans="1:11" ht="15">
      <c r="A45" s="61">
        <v>40756</v>
      </c>
      <c r="B45" s="73">
        <v>10886860</v>
      </c>
      <c r="C45" s="73">
        <v>3043525</v>
      </c>
      <c r="D45" s="73">
        <v>2509484</v>
      </c>
      <c r="E45" s="73">
        <v>16439869</v>
      </c>
      <c r="F45" s="71">
        <v>10847797</v>
      </c>
      <c r="G45" s="71">
        <v>3027142</v>
      </c>
      <c r="H45" s="71">
        <v>2518836</v>
      </c>
      <c r="I45" s="71">
        <v>16369834</v>
      </c>
      <c r="J45" s="44">
        <f t="shared" si="0"/>
        <v>114.62888150674868</v>
      </c>
      <c r="K45" s="44">
        <f t="shared" si="1"/>
        <v>116.12890822608917</v>
      </c>
    </row>
    <row r="46" spans="1:11" ht="15">
      <c r="A46" s="61">
        <v>40787</v>
      </c>
      <c r="B46" s="73">
        <v>11061597</v>
      </c>
      <c r="C46" s="73">
        <v>3020725</v>
      </c>
      <c r="D46" s="73">
        <v>2537648</v>
      </c>
      <c r="E46" s="73">
        <v>16619970</v>
      </c>
      <c r="F46" s="71">
        <v>10924375</v>
      </c>
      <c r="G46" s="71">
        <v>3020130</v>
      </c>
      <c r="H46" s="71">
        <v>2535470</v>
      </c>
      <c r="I46" s="71">
        <v>16465908</v>
      </c>
      <c r="J46" s="44">
        <f t="shared" si="0"/>
        <v>115.88465648818236</v>
      </c>
      <c r="K46" s="44">
        <f t="shared" si="1"/>
        <v>116.81046484596163</v>
      </c>
    </row>
    <row r="47" spans="1:11" ht="15">
      <c r="A47" s="61">
        <v>40817</v>
      </c>
      <c r="B47" s="73">
        <v>11078121</v>
      </c>
      <c r="C47" s="73">
        <v>3023173</v>
      </c>
      <c r="D47" s="73">
        <v>2579366</v>
      </c>
      <c r="E47" s="73">
        <v>16680660</v>
      </c>
      <c r="F47" s="71">
        <v>11069187</v>
      </c>
      <c r="G47" s="71">
        <v>3029040</v>
      </c>
      <c r="H47" s="71">
        <v>2554198</v>
      </c>
      <c r="I47" s="71">
        <v>16632766</v>
      </c>
      <c r="J47" s="44">
        <f t="shared" si="0"/>
        <v>116.3078245084777</v>
      </c>
      <c r="K47" s="44">
        <f t="shared" si="1"/>
        <v>117.99416880831023</v>
      </c>
    </row>
    <row r="48" spans="1:11" ht="15">
      <c r="A48" s="61">
        <v>40848</v>
      </c>
      <c r="B48" s="73">
        <v>10984191</v>
      </c>
      <c r="C48" s="73">
        <v>3021556</v>
      </c>
      <c r="D48" s="73">
        <v>2543634</v>
      </c>
      <c r="E48" s="73">
        <v>16549381</v>
      </c>
      <c r="F48" s="71">
        <v>11079043</v>
      </c>
      <c r="G48" s="71">
        <v>3038917</v>
      </c>
      <c r="H48" s="71">
        <v>2543613</v>
      </c>
      <c r="I48" s="71">
        <v>16658888</v>
      </c>
      <c r="J48" s="44">
        <f t="shared" si="0"/>
        <v>115.39246654940123</v>
      </c>
      <c r="K48" s="44">
        <f t="shared" si="1"/>
        <v>118.17948036007562</v>
      </c>
    </row>
    <row r="49" spans="1:11" ht="15">
      <c r="A49" s="61">
        <v>40878</v>
      </c>
      <c r="B49" s="73">
        <v>11030939</v>
      </c>
      <c r="C49" s="73">
        <v>3002517</v>
      </c>
      <c r="D49" s="73">
        <v>2554200</v>
      </c>
      <c r="E49" s="73">
        <v>16587656</v>
      </c>
      <c r="F49" s="71">
        <v>11174777</v>
      </c>
      <c r="G49" s="71">
        <v>3044821</v>
      </c>
      <c r="H49" s="71">
        <v>2543021</v>
      </c>
      <c r="I49" s="71">
        <v>16756653</v>
      </c>
      <c r="J49" s="44">
        <f t="shared" si="0"/>
        <v>115.65934339858237</v>
      </c>
      <c r="K49" s="44">
        <f t="shared" si="1"/>
        <v>118.87303306884003</v>
      </c>
    </row>
    <row r="50" spans="1:11" ht="15">
      <c r="A50" s="61">
        <v>40909</v>
      </c>
      <c r="B50" s="73">
        <v>10957242</v>
      </c>
      <c r="C50" s="73">
        <v>3039975</v>
      </c>
      <c r="D50" s="73">
        <v>2563237</v>
      </c>
      <c r="E50" s="73">
        <v>16560454</v>
      </c>
      <c r="F50" s="71">
        <v>11265890</v>
      </c>
      <c r="G50" s="71">
        <v>3062162</v>
      </c>
      <c r="H50" s="71">
        <v>2555385</v>
      </c>
      <c r="I50" s="71">
        <v>16874573</v>
      </c>
      <c r="J50" s="44">
        <f t="shared" si="0"/>
        <v>115.46967431820548</v>
      </c>
      <c r="K50" s="44">
        <f t="shared" si="1"/>
        <v>119.70956695537916</v>
      </c>
    </row>
    <row r="51" spans="1:11" ht="15">
      <c r="A51" s="61">
        <v>40940</v>
      </c>
      <c r="B51" s="73">
        <v>10845430</v>
      </c>
      <c r="C51" s="73">
        <v>3059708</v>
      </c>
      <c r="D51" s="73">
        <v>2576419</v>
      </c>
      <c r="E51" s="73">
        <v>16481557</v>
      </c>
      <c r="F51" s="71">
        <v>11299628</v>
      </c>
      <c r="G51" s="71">
        <v>3055331</v>
      </c>
      <c r="H51" s="71">
        <v>2568210</v>
      </c>
      <c r="I51" s="71">
        <v>16919316</v>
      </c>
      <c r="J51" s="44">
        <f t="shared" si="0"/>
        <v>114.91955589182155</v>
      </c>
      <c r="K51" s="44">
        <f t="shared" si="1"/>
        <v>120.02697736655132</v>
      </c>
    </row>
    <row r="52" spans="1:11" ht="15">
      <c r="A52" s="61">
        <v>40969</v>
      </c>
      <c r="B52" s="73">
        <v>11257343</v>
      </c>
      <c r="C52" s="73">
        <v>3068170</v>
      </c>
      <c r="D52" s="73">
        <v>2574644</v>
      </c>
      <c r="E52" s="73">
        <v>16900157</v>
      </c>
      <c r="F52" s="71">
        <v>11432603</v>
      </c>
      <c r="G52" s="71">
        <v>3051299</v>
      </c>
      <c r="H52" s="71">
        <v>2577118</v>
      </c>
      <c r="I52" s="71">
        <v>17067229</v>
      </c>
      <c r="J52" s="44">
        <f t="shared" si="0"/>
        <v>117.83829264080204</v>
      </c>
      <c r="K52" s="44">
        <f t="shared" si="1"/>
        <v>121.07628398764751</v>
      </c>
    </row>
    <row r="53" spans="1:11" ht="15">
      <c r="A53" s="61">
        <v>41000</v>
      </c>
      <c r="B53" s="73">
        <v>11521869</v>
      </c>
      <c r="C53" s="73">
        <v>3058583</v>
      </c>
      <c r="D53" s="73">
        <v>2569269</v>
      </c>
      <c r="E53" s="73">
        <v>17149721</v>
      </c>
      <c r="F53" s="71">
        <v>11495510</v>
      </c>
      <c r="G53" s="71">
        <v>3045208</v>
      </c>
      <c r="H53" s="71">
        <v>2583496</v>
      </c>
      <c r="I53" s="71">
        <v>17129169</v>
      </c>
      <c r="J53" s="44">
        <f t="shared" si="0"/>
        <v>119.57840639623099</v>
      </c>
      <c r="K53" s="44">
        <f t="shared" si="1"/>
        <v>121.51569128863319</v>
      </c>
    </row>
    <row r="54" spans="1:11" ht="15">
      <c r="A54" s="61">
        <v>41030</v>
      </c>
      <c r="B54" s="73">
        <v>11820778</v>
      </c>
      <c r="C54" s="73">
        <v>3044795</v>
      </c>
      <c r="D54" s="73">
        <v>2574350</v>
      </c>
      <c r="E54" s="73">
        <v>17439923</v>
      </c>
      <c r="F54" s="71">
        <v>11607465</v>
      </c>
      <c r="G54" s="71">
        <v>3032436</v>
      </c>
      <c r="H54" s="71">
        <v>2593990</v>
      </c>
      <c r="I54" s="71">
        <v>17247840</v>
      </c>
      <c r="J54" s="44">
        <f t="shared" si="0"/>
        <v>121.60187329070695</v>
      </c>
      <c r="K54" s="44">
        <f t="shared" si="1"/>
        <v>122.35755282907999</v>
      </c>
    </row>
    <row r="55" spans="1:11" ht="15">
      <c r="A55" s="61">
        <v>41061</v>
      </c>
      <c r="B55" s="73">
        <v>12087084</v>
      </c>
      <c r="C55" s="73">
        <v>3040162</v>
      </c>
      <c r="D55" s="73">
        <v>2610813</v>
      </c>
      <c r="E55" s="73">
        <v>17738059</v>
      </c>
      <c r="F55" s="71">
        <v>11681267</v>
      </c>
      <c r="G55" s="71">
        <v>3034730</v>
      </c>
      <c r="H55" s="71">
        <v>2607583</v>
      </c>
      <c r="I55" s="71">
        <v>17332272</v>
      </c>
      <c r="J55" s="44">
        <f t="shared" si="0"/>
        <v>123.68066091467745</v>
      </c>
      <c r="K55" s="44">
        <f t="shared" si="1"/>
        <v>122.95652017226413</v>
      </c>
    </row>
    <row r="56" spans="1:11" ht="15">
      <c r="A56" s="61">
        <v>41091</v>
      </c>
      <c r="B56" s="73">
        <v>12107944</v>
      </c>
      <c r="C56" s="73">
        <v>3042931</v>
      </c>
      <c r="D56" s="73">
        <v>2613791</v>
      </c>
      <c r="E56" s="73">
        <v>17764666</v>
      </c>
      <c r="F56" s="71">
        <v>11754385</v>
      </c>
      <c r="G56" s="71">
        <v>3025566</v>
      </c>
      <c r="H56" s="71">
        <v>2616359</v>
      </c>
      <c r="I56" s="71">
        <v>17421059</v>
      </c>
      <c r="J56" s="44">
        <f t="shared" si="0"/>
        <v>123.866181288973</v>
      </c>
      <c r="K56" s="44">
        <f t="shared" si="1"/>
        <v>123.58638223284883</v>
      </c>
    </row>
    <row r="57" spans="1:11" ht="15">
      <c r="A57" s="61">
        <v>41122</v>
      </c>
      <c r="B57" s="73">
        <v>11716148</v>
      </c>
      <c r="C57" s="73">
        <v>3038438</v>
      </c>
      <c r="D57" s="73">
        <v>2600540</v>
      </c>
      <c r="E57" s="73">
        <v>17355126</v>
      </c>
      <c r="F57" s="71">
        <v>11722802</v>
      </c>
      <c r="G57" s="71">
        <v>3020326</v>
      </c>
      <c r="H57" s="71">
        <v>2619411</v>
      </c>
      <c r="I57" s="71">
        <v>17363425</v>
      </c>
      <c r="J57" s="44">
        <f t="shared" si="0"/>
        <v>121.01061643427289</v>
      </c>
      <c r="K57" s="44">
        <f t="shared" si="1"/>
        <v>123.17752203935497</v>
      </c>
    </row>
    <row r="58" spans="1:11" ht="15">
      <c r="A58" s="61">
        <v>41153</v>
      </c>
      <c r="B58" s="73">
        <v>12069085</v>
      </c>
      <c r="C58" s="73">
        <v>3035071</v>
      </c>
      <c r="D58" s="73">
        <v>2613470</v>
      </c>
      <c r="E58" s="73">
        <v>17717626</v>
      </c>
      <c r="F58" s="71">
        <v>11893923</v>
      </c>
      <c r="G58" s="71">
        <v>3033056</v>
      </c>
      <c r="H58" s="71">
        <v>2617942</v>
      </c>
      <c r="I58" s="71">
        <v>17547260</v>
      </c>
      <c r="J58" s="44">
        <f t="shared" si="0"/>
        <v>123.53818946701398</v>
      </c>
      <c r="K58" s="44">
        <f t="shared" si="1"/>
        <v>124.48166219396761</v>
      </c>
    </row>
    <row r="59" spans="1:11" ht="15">
      <c r="A59" s="61">
        <v>41183</v>
      </c>
      <c r="B59" s="73">
        <v>11743906</v>
      </c>
      <c r="C59" s="73">
        <v>3013973</v>
      </c>
      <c r="D59" s="73">
        <v>2688851</v>
      </c>
      <c r="E59" s="73">
        <v>17446730</v>
      </c>
      <c r="F59" s="71">
        <v>11844862</v>
      </c>
      <c r="G59" s="71">
        <v>3019263</v>
      </c>
      <c r="H59" s="71">
        <v>2667632</v>
      </c>
      <c r="I59" s="71">
        <v>17505370</v>
      </c>
      <c r="J59" s="44">
        <f t="shared" si="0"/>
        <v>121.64933588280039</v>
      </c>
      <c r="K59" s="44">
        <f t="shared" si="1"/>
        <v>124.18449119238073</v>
      </c>
    </row>
    <row r="60" spans="1:11" ht="15">
      <c r="A60" s="61">
        <v>41214</v>
      </c>
      <c r="B60" s="73">
        <v>11996881</v>
      </c>
      <c r="C60" s="73">
        <v>3004914</v>
      </c>
      <c r="D60" s="73">
        <v>2622715</v>
      </c>
      <c r="E60" s="73">
        <v>17624510</v>
      </c>
      <c r="F60" s="71">
        <v>12009547</v>
      </c>
      <c r="G60" s="71">
        <v>3023012</v>
      </c>
      <c r="H60" s="71">
        <v>2623318</v>
      </c>
      <c r="I60" s="71">
        <v>17655686</v>
      </c>
      <c r="J60" s="44">
        <f t="shared" si="0"/>
        <v>122.88892742420924</v>
      </c>
      <c r="K60" s="44">
        <f t="shared" si="1"/>
        <v>125.25084488716547</v>
      </c>
    </row>
    <row r="61" spans="1:11" ht="15">
      <c r="A61" s="61">
        <v>41244</v>
      </c>
      <c r="B61" s="73">
        <v>11939620</v>
      </c>
      <c r="C61" s="73">
        <v>2967357</v>
      </c>
      <c r="D61" s="73">
        <v>2662608</v>
      </c>
      <c r="E61" s="73">
        <v>17569585</v>
      </c>
      <c r="F61" s="71">
        <v>12036590</v>
      </c>
      <c r="G61" s="71">
        <v>3010751</v>
      </c>
      <c r="H61" s="71">
        <v>2639408</v>
      </c>
      <c r="I61" s="71">
        <v>17684414</v>
      </c>
      <c r="J61" s="44">
        <f t="shared" si="0"/>
        <v>122.50595653090357</v>
      </c>
      <c r="K61" s="44">
        <f t="shared" si="1"/>
        <v>125.45464361081282</v>
      </c>
    </row>
    <row r="62" spans="1:11" ht="15">
      <c r="A62" s="61">
        <v>41275</v>
      </c>
      <c r="B62" s="73">
        <v>11818115</v>
      </c>
      <c r="C62" s="73">
        <v>2963719</v>
      </c>
      <c r="D62" s="73">
        <v>2667984</v>
      </c>
      <c r="E62" s="73">
        <v>17449818</v>
      </c>
      <c r="F62" s="71">
        <v>12075589</v>
      </c>
      <c r="G62" s="71">
        <v>2986381</v>
      </c>
      <c r="H62" s="71">
        <v>2646386</v>
      </c>
      <c r="I62" s="71">
        <v>17722129</v>
      </c>
      <c r="J62" s="44">
        <f t="shared" si="0"/>
        <v>121.6708673187317</v>
      </c>
      <c r="K62" s="44">
        <f t="shared" si="1"/>
        <v>125.72219682935778</v>
      </c>
    </row>
    <row r="63" spans="1:11" ht="15">
      <c r="A63" s="61">
        <v>41306</v>
      </c>
      <c r="B63" s="73">
        <v>11748042</v>
      </c>
      <c r="C63" s="73">
        <v>2969232</v>
      </c>
      <c r="D63" s="73">
        <v>2670744</v>
      </c>
      <c r="E63" s="73">
        <v>17388018</v>
      </c>
      <c r="F63" s="71">
        <v>12127203</v>
      </c>
      <c r="G63" s="71">
        <v>2965135</v>
      </c>
      <c r="H63" s="71">
        <v>2654448</v>
      </c>
      <c r="I63" s="71">
        <v>17748344</v>
      </c>
      <c r="J63" s="44">
        <f t="shared" si="0"/>
        <v>121.23995969549472</v>
      </c>
      <c r="K63" s="44">
        <f t="shared" si="1"/>
        <v>125.90816813054184</v>
      </c>
    </row>
    <row r="64" spans="1:11" ht="15">
      <c r="A64" s="61">
        <v>41334</v>
      </c>
      <c r="B64" s="73">
        <v>12030850</v>
      </c>
      <c r="C64" s="73">
        <v>2973096</v>
      </c>
      <c r="D64" s="73">
        <v>2651342</v>
      </c>
      <c r="E64" s="73">
        <v>17655288</v>
      </c>
      <c r="F64" s="71">
        <v>12172121</v>
      </c>
      <c r="G64" s="71">
        <v>2956594</v>
      </c>
      <c r="H64" s="71">
        <v>2648883</v>
      </c>
      <c r="I64" s="71">
        <v>17786958</v>
      </c>
      <c r="J64" s="44">
        <f t="shared" si="0"/>
        <v>123.10353057676566</v>
      </c>
      <c r="K64" s="44">
        <f t="shared" si="1"/>
        <v>126.18209892680052</v>
      </c>
    </row>
    <row r="65" spans="1:11" ht="15">
      <c r="A65" s="61">
        <v>41365</v>
      </c>
      <c r="B65" s="73">
        <v>12262422</v>
      </c>
      <c r="C65" s="73">
        <v>2976760</v>
      </c>
      <c r="D65" s="73">
        <v>2649513</v>
      </c>
      <c r="E65" s="73">
        <v>17888695</v>
      </c>
      <c r="F65" s="71">
        <v>12246273</v>
      </c>
      <c r="G65" s="71">
        <v>2965112</v>
      </c>
      <c r="H65" s="71">
        <v>2660888</v>
      </c>
      <c r="I65" s="71">
        <v>17875568</v>
      </c>
      <c r="J65" s="44">
        <f t="shared" si="0"/>
        <v>124.73098778739464</v>
      </c>
      <c r="K65" s="44">
        <f t="shared" si="1"/>
        <v>126.81070533526587</v>
      </c>
    </row>
    <row r="66" spans="1:11" ht="15">
      <c r="A66" s="61">
        <v>41395</v>
      </c>
      <c r="B66" s="73">
        <v>12354071</v>
      </c>
      <c r="C66" s="73">
        <v>2981302</v>
      </c>
      <c r="D66" s="73">
        <v>2650756</v>
      </c>
      <c r="E66" s="73">
        <v>17986129</v>
      </c>
      <c r="F66" s="71">
        <v>12249218</v>
      </c>
      <c r="G66" s="71">
        <v>2969965</v>
      </c>
      <c r="H66" s="71">
        <v>2669642</v>
      </c>
      <c r="I66" s="71">
        <v>17878402</v>
      </c>
      <c r="J66" s="44">
        <f t="shared" si="0"/>
        <v>125.41035758290387</v>
      </c>
      <c r="K66" s="44">
        <f t="shared" si="1"/>
        <v>126.83080995733549</v>
      </c>
    </row>
    <row r="67" spans="1:11" ht="15">
      <c r="A67" s="61">
        <v>41426</v>
      </c>
      <c r="B67" s="73">
        <v>12561253</v>
      </c>
      <c r="C67" s="73">
        <v>2974355</v>
      </c>
      <c r="D67" s="73">
        <v>2663305</v>
      </c>
      <c r="E67" s="73">
        <v>18198913</v>
      </c>
      <c r="F67" s="71">
        <v>12283606</v>
      </c>
      <c r="G67" s="71">
        <v>2969023</v>
      </c>
      <c r="H67" s="71">
        <v>2672713</v>
      </c>
      <c r="I67" s="71">
        <v>17911613</v>
      </c>
      <c r="J67" s="44">
        <f t="shared" si="0"/>
        <v>126.89401854896948</v>
      </c>
      <c r="K67" s="44">
        <f t="shared" si="1"/>
        <v>127.06641144059407</v>
      </c>
    </row>
    <row r="68" spans="1:11" ht="15">
      <c r="A68" s="61">
        <v>41456</v>
      </c>
      <c r="B68" s="73">
        <v>12615267</v>
      </c>
      <c r="C68" s="73">
        <v>2970694</v>
      </c>
      <c r="D68" s="73">
        <v>2668898</v>
      </c>
      <c r="E68" s="73">
        <v>18254859</v>
      </c>
      <c r="F68" s="71">
        <v>12387094</v>
      </c>
      <c r="G68" s="71">
        <v>2951973</v>
      </c>
      <c r="H68" s="71">
        <v>2683900</v>
      </c>
      <c r="I68" s="71">
        <v>18008190</v>
      </c>
      <c r="J68" s="44">
        <f t="shared" si="0"/>
        <v>127.2841084824584</v>
      </c>
      <c r="K68" s="44">
        <f t="shared" si="1"/>
        <v>127.7515363825911</v>
      </c>
    </row>
    <row r="69" spans="1:11" ht="15">
      <c r="A69" s="61">
        <v>41487</v>
      </c>
      <c r="B69" s="73">
        <v>12542642</v>
      </c>
      <c r="C69" s="73">
        <v>2931681</v>
      </c>
      <c r="D69" s="73">
        <v>2663081</v>
      </c>
      <c r="E69" s="73">
        <v>18137404</v>
      </c>
      <c r="F69" s="71">
        <v>12462246</v>
      </c>
      <c r="G69" s="71">
        <v>2912224</v>
      </c>
      <c r="H69" s="71">
        <v>2695855</v>
      </c>
      <c r="I69" s="71">
        <v>18065897</v>
      </c>
      <c r="J69" s="44">
        <f t="shared" si="0"/>
        <v>126.46513995677398</v>
      </c>
      <c r="K69" s="44">
        <f t="shared" si="1"/>
        <v>128.1609144439082</v>
      </c>
    </row>
    <row r="70" spans="1:11" ht="15">
      <c r="A70" s="61">
        <v>41518</v>
      </c>
      <c r="B70" s="73">
        <v>12679379</v>
      </c>
      <c r="C70" s="73">
        <v>2883080</v>
      </c>
      <c r="D70" s="73">
        <v>2707070</v>
      </c>
      <c r="E70" s="73">
        <v>18269529</v>
      </c>
      <c r="F70" s="71">
        <v>12479003</v>
      </c>
      <c r="G70" s="71">
        <v>2879881</v>
      </c>
      <c r="H70" s="71">
        <v>2719924</v>
      </c>
      <c r="I70" s="71">
        <v>18090522</v>
      </c>
      <c r="J70" s="44">
        <f t="shared" si="0"/>
        <v>127.38639674836271</v>
      </c>
      <c r="K70" s="44">
        <f t="shared" si="1"/>
        <v>128.33560615825715</v>
      </c>
    </row>
    <row r="71" spans="1:11" ht="15">
      <c r="A71" s="61">
        <v>41548</v>
      </c>
      <c r="B71" s="73">
        <v>12412998</v>
      </c>
      <c r="C71" s="73">
        <v>2856746</v>
      </c>
      <c r="D71" s="73">
        <v>2756891</v>
      </c>
      <c r="E71" s="73">
        <v>18026635</v>
      </c>
      <c r="F71" s="71">
        <v>12539125</v>
      </c>
      <c r="G71" s="71">
        <v>2861220</v>
      </c>
      <c r="H71" s="71">
        <v>2739756</v>
      </c>
      <c r="I71" s="71">
        <v>18137390</v>
      </c>
      <c r="J71" s="44">
        <f t="shared" si="0"/>
        <v>125.69279033673617</v>
      </c>
      <c r="K71" s="44">
        <f t="shared" si="1"/>
        <v>128.66809148894166</v>
      </c>
    </row>
    <row r="72" spans="1:11" ht="15">
      <c r="A72" s="61">
        <v>41579</v>
      </c>
      <c r="B72" s="73">
        <v>12557625</v>
      </c>
      <c r="C72" s="73">
        <v>2800861</v>
      </c>
      <c r="D72" s="73">
        <v>2766055</v>
      </c>
      <c r="E72" s="73">
        <v>18124541</v>
      </c>
      <c r="F72" s="71">
        <v>12583451</v>
      </c>
      <c r="G72" s="71">
        <v>2818657</v>
      </c>
      <c r="H72" s="71">
        <v>2764956</v>
      </c>
      <c r="I72" s="71">
        <v>18192271</v>
      </c>
      <c r="J72" s="44">
        <f t="shared" si="0"/>
        <v>126.37545120664942</v>
      </c>
      <c r="K72" s="44">
        <f t="shared" si="1"/>
        <v>129.05742168082728</v>
      </c>
    </row>
    <row r="73" spans="1:11" ht="15">
      <c r="A73" s="61">
        <v>41609</v>
      </c>
      <c r="B73" s="73">
        <v>12484113</v>
      </c>
      <c r="C73" s="73">
        <v>2760917</v>
      </c>
      <c r="D73" s="73">
        <v>2823400</v>
      </c>
      <c r="E73" s="73">
        <v>18068430</v>
      </c>
      <c r="F73" s="71">
        <v>12630367</v>
      </c>
      <c r="G73" s="71">
        <v>2802818</v>
      </c>
      <c r="H73" s="71">
        <v>2789565</v>
      </c>
      <c r="I73" s="71">
        <v>18246210</v>
      </c>
      <c r="J73" s="44">
        <f t="shared" si="0"/>
        <v>125.98421079164214</v>
      </c>
      <c r="K73" s="44">
        <f t="shared" si="1"/>
        <v>129.4400692495691</v>
      </c>
    </row>
    <row r="74" spans="1:11" ht="15">
      <c r="A74" s="61">
        <v>41640</v>
      </c>
      <c r="B74" s="73">
        <v>12447958</v>
      </c>
      <c r="C74" s="73">
        <v>2720965</v>
      </c>
      <c r="D74" s="73">
        <v>2838873</v>
      </c>
      <c r="E74" s="73">
        <f>SUM(B74:D74)</f>
        <v>18007796</v>
      </c>
      <c r="F74" s="71">
        <v>12694775</v>
      </c>
      <c r="G74" s="71">
        <v>2742530</v>
      </c>
      <c r="H74" s="71">
        <v>2806483</v>
      </c>
      <c r="I74" s="71">
        <v>18301255</v>
      </c>
      <c r="J74" s="44">
        <f t="shared" si="0"/>
        <v>125.56143323780154</v>
      </c>
      <c r="K74" s="44">
        <f t="shared" si="1"/>
        <v>129.83056287053708</v>
      </c>
    </row>
    <row r="75" spans="1:11" ht="15">
      <c r="A75" s="61">
        <v>41671</v>
      </c>
      <c r="B75" s="73">
        <v>12486017</v>
      </c>
      <c r="C75" s="73">
        <v>2855300</v>
      </c>
      <c r="D75" s="73">
        <v>2836699</v>
      </c>
      <c r="E75" s="73">
        <f>SUM(B75:D75)</f>
        <v>18178016</v>
      </c>
      <c r="F75" s="71">
        <v>12768481</v>
      </c>
      <c r="G75" s="71">
        <v>2851040</v>
      </c>
      <c r="H75" s="71">
        <v>2814245</v>
      </c>
      <c r="I75" s="71">
        <v>18414470</v>
      </c>
      <c r="J75" s="44">
        <f aca="true" t="shared" si="2" ref="J75:J81">(E75/$E$11)*100</f>
        <v>126.74831180782414</v>
      </c>
      <c r="K75" s="44">
        <f aca="true" t="shared" si="3" ref="K75:K81">I75/$I$11*100</f>
        <v>130.63371911175594</v>
      </c>
    </row>
    <row r="76" spans="1:11" s="15" customFormat="1" ht="15">
      <c r="A76" s="61">
        <v>41699</v>
      </c>
      <c r="B76" s="73">
        <v>12700185</v>
      </c>
      <c r="C76" s="73">
        <v>2871284</v>
      </c>
      <c r="D76" s="73">
        <v>2849623</v>
      </c>
      <c r="E76" s="73">
        <v>18421092</v>
      </c>
      <c r="F76" s="71">
        <v>12817897</v>
      </c>
      <c r="G76" s="71">
        <v>2854963</v>
      </c>
      <c r="H76" s="71">
        <v>2838697</v>
      </c>
      <c r="I76" s="71">
        <v>18486402</v>
      </c>
      <c r="J76" s="44">
        <f t="shared" si="2"/>
        <v>128.44318723542847</v>
      </c>
      <c r="K76" s="44">
        <f t="shared" si="3"/>
        <v>131.14401045780863</v>
      </c>
    </row>
    <row r="77" spans="1:11" ht="15">
      <c r="A77" s="61">
        <v>41730</v>
      </c>
      <c r="B77" s="73">
        <v>12868737</v>
      </c>
      <c r="C77" s="73">
        <v>2815090</v>
      </c>
      <c r="D77" s="73">
        <v>2844868</v>
      </c>
      <c r="E77" s="73">
        <v>18528695</v>
      </c>
      <c r="F77" s="71">
        <v>12864009</v>
      </c>
      <c r="G77" s="71">
        <v>2805525</v>
      </c>
      <c r="H77" s="71">
        <v>2850201</v>
      </c>
      <c r="I77" s="71">
        <v>18530149</v>
      </c>
      <c r="J77" s="44">
        <f t="shared" si="2"/>
        <v>129.19346155554445</v>
      </c>
      <c r="K77" s="44">
        <f t="shared" si="3"/>
        <v>131.45435516552934</v>
      </c>
    </row>
    <row r="78" spans="1:11" ht="15">
      <c r="A78" s="61">
        <v>41760</v>
      </c>
      <c r="B78" s="73">
        <v>13068558</v>
      </c>
      <c r="C78" s="73">
        <v>2815276</v>
      </c>
      <c r="D78" s="73">
        <v>2849314</v>
      </c>
      <c r="E78" s="73">
        <v>18733148</v>
      </c>
      <c r="F78" s="71">
        <v>12941705</v>
      </c>
      <c r="G78" s="71">
        <v>2806118</v>
      </c>
      <c r="H78" s="71">
        <v>2864585</v>
      </c>
      <c r="I78" s="71">
        <v>18628907</v>
      </c>
      <c r="J78" s="44">
        <f t="shared" si="2"/>
        <v>130.61903366385621</v>
      </c>
      <c r="K78" s="44">
        <f t="shared" si="3"/>
        <v>132.1549522955059</v>
      </c>
    </row>
    <row r="79" spans="1:11" ht="15">
      <c r="A79" s="61">
        <v>41791</v>
      </c>
      <c r="B79" s="73">
        <v>13351474</v>
      </c>
      <c r="C79" s="73">
        <v>2816946</v>
      </c>
      <c r="D79" s="73">
        <v>2852087</v>
      </c>
      <c r="E79" s="73">
        <v>19020507</v>
      </c>
      <c r="F79" s="71">
        <v>13030747</v>
      </c>
      <c r="G79" s="71">
        <v>2813151</v>
      </c>
      <c r="H79" s="71">
        <v>2866506</v>
      </c>
      <c r="I79" s="71">
        <v>18738781</v>
      </c>
      <c r="J79" s="44">
        <f t="shared" si="2"/>
        <v>132.62267741314022</v>
      </c>
      <c r="K79" s="44">
        <f t="shared" si="3"/>
        <v>132.93440721621147</v>
      </c>
    </row>
    <row r="80" spans="1:11" ht="15">
      <c r="A80" s="61">
        <v>41821</v>
      </c>
      <c r="B80" s="74">
        <v>13109755</v>
      </c>
      <c r="C80" s="74">
        <v>2875917</v>
      </c>
      <c r="D80" s="74">
        <v>2864800</v>
      </c>
      <c r="E80" s="74">
        <v>18850472</v>
      </c>
      <c r="F80" s="71">
        <v>13005052</v>
      </c>
      <c r="G80" s="71">
        <v>2857458</v>
      </c>
      <c r="H80" s="71">
        <v>2884188</v>
      </c>
      <c r="I80" s="71">
        <v>18738310</v>
      </c>
      <c r="J80" s="44">
        <f t="shared" si="2"/>
        <v>131.43708877694124</v>
      </c>
      <c r="K80" s="44">
        <f t="shared" si="3"/>
        <v>132.93106590463955</v>
      </c>
    </row>
    <row r="81" spans="1:11" ht="15.75" thickBot="1">
      <c r="A81" s="62">
        <v>41852</v>
      </c>
      <c r="B81" s="10">
        <v>13212186</v>
      </c>
      <c r="C81" s="10">
        <v>2909657</v>
      </c>
      <c r="D81" s="10">
        <v>2859563</v>
      </c>
      <c r="E81" s="10">
        <v>18981406</v>
      </c>
      <c r="F81" s="72">
        <v>13107551</v>
      </c>
      <c r="G81" s="72">
        <v>2888981</v>
      </c>
      <c r="H81" s="72">
        <v>2898633</v>
      </c>
      <c r="I81" s="72">
        <v>18873869</v>
      </c>
      <c r="J81" s="66">
        <f t="shared" si="2"/>
        <v>132.35004118375204</v>
      </c>
      <c r="K81" s="66">
        <f t="shared" si="3"/>
        <v>133.89273226425078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M92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B7" sqref="B7"/>
    </sheetView>
  </sheetViews>
  <sheetFormatPr defaultColWidth="9.140625" defaultRowHeight="15"/>
  <cols>
    <col min="1" max="1" width="13.7109375" style="13" bestFit="1" customWidth="1"/>
    <col min="2" max="2" width="40.57421875" style="13" bestFit="1" customWidth="1"/>
    <col min="3" max="3" width="12.00390625" style="13" bestFit="1" customWidth="1"/>
    <col min="4" max="4" width="12.00390625" style="13" customWidth="1"/>
    <col min="5" max="5" width="12.00390625" style="13" bestFit="1" customWidth="1"/>
    <col min="6" max="6" width="33.140625" style="13" customWidth="1"/>
    <col min="7" max="7" width="28.421875" style="13" customWidth="1"/>
    <col min="8" max="8" width="26.7109375" style="13" customWidth="1"/>
    <col min="9" max="9" width="20.28125" style="13" customWidth="1"/>
    <col min="10" max="10" width="32.421875" style="13" customWidth="1"/>
    <col min="11" max="11" width="9.140625" style="13" customWidth="1"/>
    <col min="12" max="12" width="34.57421875" style="13" bestFit="1" customWidth="1"/>
    <col min="13" max="16384" width="9.140625" style="13" customWidth="1"/>
  </cols>
  <sheetData>
    <row r="1" spans="1:10" ht="45.75" thickBot="1">
      <c r="A1" s="23" t="s">
        <v>1</v>
      </c>
      <c r="B1" s="12" t="s">
        <v>91</v>
      </c>
      <c r="C1" s="5">
        <v>41487</v>
      </c>
      <c r="D1" s="5">
        <v>41821</v>
      </c>
      <c r="E1" s="5">
        <v>41852</v>
      </c>
      <c r="F1" s="2" t="s">
        <v>293</v>
      </c>
      <c r="G1" s="2" t="s">
        <v>274</v>
      </c>
      <c r="H1" s="2" t="s">
        <v>275</v>
      </c>
      <c r="I1" s="2" t="s">
        <v>276</v>
      </c>
      <c r="J1" s="2" t="s">
        <v>294</v>
      </c>
    </row>
    <row r="2" spans="1:13" ht="15">
      <c r="A2" s="106">
        <v>1</v>
      </c>
      <c r="B2" s="107" t="s">
        <v>2</v>
      </c>
      <c r="C2" s="73">
        <v>23455</v>
      </c>
      <c r="D2" s="73">
        <v>28300</v>
      </c>
      <c r="E2" s="73">
        <v>30114</v>
      </c>
      <c r="F2" s="9">
        <f aca="true" t="shared" si="0" ref="F2:F33">E2/$E$90</f>
        <v>0.00889713255527987</v>
      </c>
      <c r="G2" s="9">
        <f aca="true" t="shared" si="1" ref="G2:G33">(E2-C2)/C2</f>
        <v>0.28390535067149864</v>
      </c>
      <c r="H2" s="73">
        <f aca="true" t="shared" si="2" ref="H2:H33">E2-C2</f>
        <v>6659</v>
      </c>
      <c r="I2" s="38">
        <f aca="true" t="shared" si="3" ref="I2:I33">H2/$H$90</f>
        <v>0.025366266180089442</v>
      </c>
      <c r="J2" s="7">
        <f aca="true" t="shared" si="4" ref="J2:J33">E2-D2</f>
        <v>1814</v>
      </c>
      <c r="L2" s="108"/>
      <c r="M2" s="16"/>
    </row>
    <row r="3" spans="1:13" ht="15">
      <c r="A3" s="106">
        <v>2</v>
      </c>
      <c r="B3" s="107" t="s">
        <v>3</v>
      </c>
      <c r="C3" s="73">
        <v>2891</v>
      </c>
      <c r="D3" s="73">
        <v>3629</v>
      </c>
      <c r="E3" s="73">
        <v>3350</v>
      </c>
      <c r="F3" s="9">
        <f t="shared" si="0"/>
        <v>0.0009897520774452932</v>
      </c>
      <c r="G3" s="9">
        <f t="shared" si="1"/>
        <v>0.15876859218263575</v>
      </c>
      <c r="H3" s="73">
        <f t="shared" si="2"/>
        <v>459</v>
      </c>
      <c r="I3" s="38">
        <f t="shared" si="3"/>
        <v>0.0017484781764020205</v>
      </c>
      <c r="J3" s="74">
        <f t="shared" si="4"/>
        <v>-279</v>
      </c>
      <c r="L3" s="108"/>
      <c r="M3" s="16"/>
    </row>
    <row r="4" spans="1:13" ht="15">
      <c r="A4" s="106">
        <v>3</v>
      </c>
      <c r="B4" s="107" t="s">
        <v>4</v>
      </c>
      <c r="C4" s="73">
        <v>1620</v>
      </c>
      <c r="D4" s="73">
        <v>1475</v>
      </c>
      <c r="E4" s="73">
        <v>1482</v>
      </c>
      <c r="F4" s="9">
        <f t="shared" si="0"/>
        <v>0.00043785450112654467</v>
      </c>
      <c r="G4" s="9">
        <f t="shared" si="1"/>
        <v>-0.08518518518518518</v>
      </c>
      <c r="H4" s="73">
        <f t="shared" si="2"/>
        <v>-138</v>
      </c>
      <c r="I4" s="38">
        <f t="shared" si="3"/>
        <v>-0.0005256862491143329</v>
      </c>
      <c r="J4" s="74">
        <f t="shared" si="4"/>
        <v>7</v>
      </c>
      <c r="L4" s="108"/>
      <c r="M4" s="16"/>
    </row>
    <row r="5" spans="1:13" ht="15">
      <c r="A5" s="106">
        <v>5</v>
      </c>
      <c r="B5" s="107" t="s">
        <v>5</v>
      </c>
      <c r="C5" s="73">
        <v>418</v>
      </c>
      <c r="D5" s="73">
        <v>545</v>
      </c>
      <c r="E5" s="73">
        <v>546</v>
      </c>
      <c r="F5" s="9">
        <f t="shared" si="0"/>
        <v>0.00016131481620451646</v>
      </c>
      <c r="G5" s="9">
        <f t="shared" si="1"/>
        <v>0.3062200956937799</v>
      </c>
      <c r="H5" s="73">
        <f t="shared" si="2"/>
        <v>128</v>
      </c>
      <c r="I5" s="38">
        <f t="shared" si="3"/>
        <v>0.00048759304265677257</v>
      </c>
      <c r="J5" s="74">
        <f t="shared" si="4"/>
        <v>1</v>
      </c>
      <c r="L5" s="108"/>
      <c r="M5" s="16"/>
    </row>
    <row r="6" spans="1:13" ht="15">
      <c r="A6" s="106">
        <v>6</v>
      </c>
      <c r="B6" s="107" t="s">
        <v>6</v>
      </c>
      <c r="C6" s="73">
        <v>90</v>
      </c>
      <c r="D6" s="73">
        <v>79</v>
      </c>
      <c r="E6" s="73">
        <v>82</v>
      </c>
      <c r="F6" s="9">
        <f t="shared" si="0"/>
        <v>2.4226767268810164E-05</v>
      </c>
      <c r="G6" s="9">
        <f t="shared" si="1"/>
        <v>-0.08888888888888889</v>
      </c>
      <c r="H6" s="73">
        <f t="shared" si="2"/>
        <v>-8</v>
      </c>
      <c r="I6" s="38">
        <f t="shared" si="3"/>
        <v>-3.0474565166048286E-05</v>
      </c>
      <c r="J6" s="74">
        <f t="shared" si="4"/>
        <v>3</v>
      </c>
      <c r="L6" s="108"/>
      <c r="M6" s="16"/>
    </row>
    <row r="7" spans="1:13" ht="15">
      <c r="A7" s="106">
        <v>7</v>
      </c>
      <c r="B7" s="107" t="s">
        <v>7</v>
      </c>
      <c r="C7" s="73">
        <v>843</v>
      </c>
      <c r="D7" s="73">
        <v>923</v>
      </c>
      <c r="E7" s="73">
        <v>927</v>
      </c>
      <c r="F7" s="9">
        <f t="shared" si="0"/>
        <v>0.00027388064949008563</v>
      </c>
      <c r="G7" s="9">
        <f t="shared" si="1"/>
        <v>0.099644128113879</v>
      </c>
      <c r="H7" s="73">
        <f t="shared" si="2"/>
        <v>84</v>
      </c>
      <c r="I7" s="38">
        <f t="shared" si="3"/>
        <v>0.000319982934243507</v>
      </c>
      <c r="J7" s="74">
        <f t="shared" si="4"/>
        <v>4</v>
      </c>
      <c r="L7" s="108"/>
      <c r="M7" s="16"/>
    </row>
    <row r="8" spans="1:13" ht="15">
      <c r="A8" s="106">
        <v>8</v>
      </c>
      <c r="B8" s="107" t="s">
        <v>8</v>
      </c>
      <c r="C8" s="73">
        <v>2881</v>
      </c>
      <c r="D8" s="73">
        <v>2698</v>
      </c>
      <c r="E8" s="73">
        <v>2829</v>
      </c>
      <c r="F8" s="9">
        <f t="shared" si="0"/>
        <v>0.0008358234707739507</v>
      </c>
      <c r="G8" s="9">
        <f t="shared" si="1"/>
        <v>-0.018049288441513364</v>
      </c>
      <c r="H8" s="73">
        <f t="shared" si="2"/>
        <v>-52</v>
      </c>
      <c r="I8" s="38">
        <f t="shared" si="3"/>
        <v>-0.00019808467357931386</v>
      </c>
      <c r="J8" s="74">
        <f t="shared" si="4"/>
        <v>131</v>
      </c>
      <c r="L8" s="108"/>
      <c r="M8" s="16"/>
    </row>
    <row r="9" spans="1:13" ht="15">
      <c r="A9" s="106">
        <v>9</v>
      </c>
      <c r="B9" s="107" t="s">
        <v>9</v>
      </c>
      <c r="C9" s="73">
        <v>623</v>
      </c>
      <c r="D9" s="73">
        <v>1384</v>
      </c>
      <c r="E9" s="73">
        <v>891</v>
      </c>
      <c r="F9" s="9">
        <f t="shared" si="0"/>
        <v>0.0002632445077623153</v>
      </c>
      <c r="G9" s="9">
        <f t="shared" si="1"/>
        <v>0.4301765650080257</v>
      </c>
      <c r="H9" s="73">
        <f t="shared" si="2"/>
        <v>268</v>
      </c>
      <c r="I9" s="38">
        <f t="shared" si="3"/>
        <v>0.0010208979330626176</v>
      </c>
      <c r="J9" s="74">
        <f t="shared" si="4"/>
        <v>-493</v>
      </c>
      <c r="L9" s="108"/>
      <c r="M9" s="16"/>
    </row>
    <row r="10" spans="1:13" ht="15">
      <c r="A10" s="109">
        <v>10</v>
      </c>
      <c r="B10" s="107" t="s">
        <v>10</v>
      </c>
      <c r="C10" s="73">
        <v>112125</v>
      </c>
      <c r="D10" s="73">
        <v>117895</v>
      </c>
      <c r="E10" s="73">
        <v>123375</v>
      </c>
      <c r="F10" s="9">
        <f t="shared" si="0"/>
        <v>0.03645094404621285</v>
      </c>
      <c r="G10" s="9">
        <f t="shared" si="1"/>
        <v>0.10033444816053512</v>
      </c>
      <c r="H10" s="73">
        <f t="shared" si="2"/>
        <v>11250</v>
      </c>
      <c r="I10" s="38">
        <f t="shared" si="3"/>
        <v>0.0428548572647554</v>
      </c>
      <c r="J10" s="74">
        <f t="shared" si="4"/>
        <v>5480</v>
      </c>
      <c r="L10" s="108"/>
      <c r="M10" s="16"/>
    </row>
    <row r="11" spans="1:13" ht="15">
      <c r="A11" s="109">
        <v>11</v>
      </c>
      <c r="B11" s="107" t="s">
        <v>11</v>
      </c>
      <c r="C11" s="73">
        <v>2289</v>
      </c>
      <c r="D11" s="73">
        <v>2275</v>
      </c>
      <c r="E11" s="73">
        <v>2409</v>
      </c>
      <c r="F11" s="9">
        <f t="shared" si="0"/>
        <v>0.0007117351506166303</v>
      </c>
      <c r="G11" s="9">
        <f t="shared" si="1"/>
        <v>0.05242463958060288</v>
      </c>
      <c r="H11" s="73">
        <f t="shared" si="2"/>
        <v>120</v>
      </c>
      <c r="I11" s="38">
        <f t="shared" si="3"/>
        <v>0.0004571184774907243</v>
      </c>
      <c r="J11" s="74">
        <f t="shared" si="4"/>
        <v>134</v>
      </c>
      <c r="L11" s="108"/>
      <c r="M11" s="16"/>
    </row>
    <row r="12" spans="1:10" ht="15">
      <c r="A12" s="109">
        <v>12</v>
      </c>
      <c r="B12" s="107" t="s">
        <v>12</v>
      </c>
      <c r="C12" s="73">
        <v>601</v>
      </c>
      <c r="D12" s="73">
        <v>574</v>
      </c>
      <c r="E12" s="73">
        <v>573</v>
      </c>
      <c r="F12" s="9">
        <f t="shared" si="0"/>
        <v>0.0001692919225003442</v>
      </c>
      <c r="G12" s="9">
        <f t="shared" si="1"/>
        <v>-0.04658901830282862</v>
      </c>
      <c r="H12" s="73">
        <f t="shared" si="2"/>
        <v>-28</v>
      </c>
      <c r="I12" s="38">
        <f t="shared" si="3"/>
        <v>-0.000106660978081169</v>
      </c>
      <c r="J12" s="74">
        <f t="shared" si="4"/>
        <v>-1</v>
      </c>
    </row>
    <row r="13" spans="1:10" ht="15">
      <c r="A13" s="109">
        <v>13</v>
      </c>
      <c r="B13" s="107" t="s">
        <v>13</v>
      </c>
      <c r="C13" s="73">
        <v>125697</v>
      </c>
      <c r="D13" s="73">
        <v>125020</v>
      </c>
      <c r="E13" s="73">
        <v>126216</v>
      </c>
      <c r="F13" s="9">
        <f t="shared" si="0"/>
        <v>0.03729031289756273</v>
      </c>
      <c r="G13" s="9">
        <f t="shared" si="1"/>
        <v>0.004128976825222559</v>
      </c>
      <c r="H13" s="73">
        <f t="shared" si="2"/>
        <v>519</v>
      </c>
      <c r="I13" s="38">
        <f t="shared" si="3"/>
        <v>0.0019770374151473827</v>
      </c>
      <c r="J13" s="74">
        <f t="shared" si="4"/>
        <v>1196</v>
      </c>
    </row>
    <row r="14" spans="1:10" ht="15">
      <c r="A14" s="109">
        <v>14</v>
      </c>
      <c r="B14" s="107" t="s">
        <v>14</v>
      </c>
      <c r="C14" s="73">
        <v>220778</v>
      </c>
      <c r="D14" s="73">
        <v>238641</v>
      </c>
      <c r="E14" s="73">
        <v>239868</v>
      </c>
      <c r="F14" s="9">
        <f t="shared" si="0"/>
        <v>0.07086861233213361</v>
      </c>
      <c r="G14" s="9">
        <f t="shared" si="1"/>
        <v>0.08646694869959869</v>
      </c>
      <c r="H14" s="73">
        <f t="shared" si="2"/>
        <v>19090</v>
      </c>
      <c r="I14" s="38">
        <f t="shared" si="3"/>
        <v>0.07271993112748272</v>
      </c>
      <c r="J14" s="74">
        <f t="shared" si="4"/>
        <v>1227</v>
      </c>
    </row>
    <row r="15" spans="1:10" ht="15">
      <c r="A15" s="109">
        <v>15</v>
      </c>
      <c r="B15" s="107" t="s">
        <v>15</v>
      </c>
      <c r="C15" s="73">
        <v>12659</v>
      </c>
      <c r="D15" s="73">
        <v>12573</v>
      </c>
      <c r="E15" s="73">
        <v>12790</v>
      </c>
      <c r="F15" s="9">
        <f t="shared" si="0"/>
        <v>0.0037787847971717317</v>
      </c>
      <c r="G15" s="9">
        <f t="shared" si="1"/>
        <v>0.01034836874950628</v>
      </c>
      <c r="H15" s="73">
        <f t="shared" si="2"/>
        <v>131</v>
      </c>
      <c r="I15" s="38">
        <f t="shared" si="3"/>
        <v>0.0004990210045940407</v>
      </c>
      <c r="J15" s="74">
        <f t="shared" si="4"/>
        <v>217</v>
      </c>
    </row>
    <row r="16" spans="1:10" ht="15">
      <c r="A16" s="109">
        <v>16</v>
      </c>
      <c r="B16" s="107" t="s">
        <v>16</v>
      </c>
      <c r="C16" s="73">
        <v>7036</v>
      </c>
      <c r="D16" s="73">
        <v>7252</v>
      </c>
      <c r="E16" s="73">
        <v>7539</v>
      </c>
      <c r="F16" s="9">
        <f t="shared" si="0"/>
        <v>0.0022273853468239005</v>
      </c>
      <c r="G16" s="9">
        <f t="shared" si="1"/>
        <v>0.07148948266060262</v>
      </c>
      <c r="H16" s="73">
        <f t="shared" si="2"/>
        <v>503</v>
      </c>
      <c r="I16" s="38">
        <f t="shared" si="3"/>
        <v>0.001916088284815286</v>
      </c>
      <c r="J16" s="74">
        <f t="shared" si="4"/>
        <v>287</v>
      </c>
    </row>
    <row r="17" spans="1:10" ht="15">
      <c r="A17" s="109">
        <v>17</v>
      </c>
      <c r="B17" s="107" t="s">
        <v>17</v>
      </c>
      <c r="C17" s="73">
        <v>8149</v>
      </c>
      <c r="D17" s="73">
        <v>8898</v>
      </c>
      <c r="E17" s="73">
        <v>9047</v>
      </c>
      <c r="F17" s="9">
        <f t="shared" si="0"/>
        <v>0.002672921505864946</v>
      </c>
      <c r="G17" s="9">
        <f t="shared" si="1"/>
        <v>0.1101975702540189</v>
      </c>
      <c r="H17" s="73">
        <f t="shared" si="2"/>
        <v>898</v>
      </c>
      <c r="I17" s="38">
        <f t="shared" si="3"/>
        <v>0.0034207699398889203</v>
      </c>
      <c r="J17" s="74">
        <f t="shared" si="4"/>
        <v>149</v>
      </c>
    </row>
    <row r="18" spans="1:10" ht="15">
      <c r="A18" s="109">
        <v>18</v>
      </c>
      <c r="B18" s="107" t="s">
        <v>18</v>
      </c>
      <c r="C18" s="73">
        <v>16237</v>
      </c>
      <c r="D18" s="73">
        <v>15229</v>
      </c>
      <c r="E18" s="73">
        <v>15269</v>
      </c>
      <c r="F18" s="9">
        <f t="shared" si="0"/>
        <v>0.0045112013344812485</v>
      </c>
      <c r="G18" s="9">
        <f t="shared" si="1"/>
        <v>-0.05961692430867771</v>
      </c>
      <c r="H18" s="73">
        <f t="shared" si="2"/>
        <v>-968</v>
      </c>
      <c r="I18" s="38">
        <f t="shared" si="3"/>
        <v>-0.0036874223850918426</v>
      </c>
      <c r="J18" s="74">
        <f t="shared" si="4"/>
        <v>40</v>
      </c>
    </row>
    <row r="19" spans="1:10" ht="15">
      <c r="A19" s="109">
        <v>19</v>
      </c>
      <c r="B19" s="107" t="s">
        <v>19</v>
      </c>
      <c r="C19" s="73">
        <v>982</v>
      </c>
      <c r="D19" s="73">
        <v>956</v>
      </c>
      <c r="E19" s="73">
        <v>973</v>
      </c>
      <c r="F19" s="9">
        <f t="shared" si="0"/>
        <v>0.0002874712750311255</v>
      </c>
      <c r="G19" s="9">
        <f t="shared" si="1"/>
        <v>-0.009164969450101833</v>
      </c>
      <c r="H19" s="73">
        <f t="shared" si="2"/>
        <v>-9</v>
      </c>
      <c r="I19" s="38">
        <f t="shared" si="3"/>
        <v>-3.428388581180432E-05</v>
      </c>
      <c r="J19" s="74">
        <f t="shared" si="4"/>
        <v>17</v>
      </c>
    </row>
    <row r="20" spans="1:10" ht="15">
      <c r="A20" s="109">
        <v>20</v>
      </c>
      <c r="B20" s="107" t="s">
        <v>20</v>
      </c>
      <c r="C20" s="73">
        <v>15768</v>
      </c>
      <c r="D20" s="73">
        <v>16101</v>
      </c>
      <c r="E20" s="73">
        <v>16367</v>
      </c>
      <c r="F20" s="9">
        <f t="shared" si="0"/>
        <v>0.004835603657178243</v>
      </c>
      <c r="G20" s="9">
        <f t="shared" si="1"/>
        <v>0.03798833079654997</v>
      </c>
      <c r="H20" s="73">
        <f t="shared" si="2"/>
        <v>599</v>
      </c>
      <c r="I20" s="38">
        <f t="shared" si="3"/>
        <v>0.0022817830668078656</v>
      </c>
      <c r="J20" s="74">
        <f t="shared" si="4"/>
        <v>266</v>
      </c>
    </row>
    <row r="21" spans="1:10" ht="15">
      <c r="A21" s="109">
        <v>21</v>
      </c>
      <c r="B21" s="107" t="s">
        <v>21</v>
      </c>
      <c r="C21" s="73">
        <v>6038</v>
      </c>
      <c r="D21" s="73">
        <v>6559</v>
      </c>
      <c r="E21" s="73">
        <v>6564</v>
      </c>
      <c r="F21" s="9">
        <f t="shared" si="0"/>
        <v>0.001939323175030121</v>
      </c>
      <c r="G21" s="9">
        <f t="shared" si="1"/>
        <v>0.08711493872143093</v>
      </c>
      <c r="H21" s="73">
        <f t="shared" si="2"/>
        <v>526</v>
      </c>
      <c r="I21" s="38">
        <f t="shared" si="3"/>
        <v>0.0020037026596676747</v>
      </c>
      <c r="J21" s="74">
        <f t="shared" si="4"/>
        <v>5</v>
      </c>
    </row>
    <row r="22" spans="1:10" ht="15">
      <c r="A22" s="109">
        <v>22</v>
      </c>
      <c r="B22" s="107" t="s">
        <v>22</v>
      </c>
      <c r="C22" s="73">
        <v>33488</v>
      </c>
      <c r="D22" s="73">
        <v>36061</v>
      </c>
      <c r="E22" s="73">
        <v>36481</v>
      </c>
      <c r="F22" s="9">
        <f t="shared" si="0"/>
        <v>0.01077825239918858</v>
      </c>
      <c r="G22" s="9">
        <f t="shared" si="1"/>
        <v>0.08937529861442906</v>
      </c>
      <c r="H22" s="73">
        <f t="shared" si="2"/>
        <v>2993</v>
      </c>
      <c r="I22" s="38">
        <f t="shared" si="3"/>
        <v>0.011401296692747816</v>
      </c>
      <c r="J22" s="74">
        <f t="shared" si="4"/>
        <v>420</v>
      </c>
    </row>
    <row r="23" spans="1:10" ht="15">
      <c r="A23" s="109">
        <v>23</v>
      </c>
      <c r="B23" s="107" t="s">
        <v>23</v>
      </c>
      <c r="C23" s="73">
        <v>24363</v>
      </c>
      <c r="D23" s="73">
        <v>26674</v>
      </c>
      <c r="E23" s="73">
        <v>26976</v>
      </c>
      <c r="F23" s="9">
        <f t="shared" si="0"/>
        <v>0.00797001553467589</v>
      </c>
      <c r="G23" s="9">
        <f t="shared" si="1"/>
        <v>0.1072528013791405</v>
      </c>
      <c r="H23" s="73">
        <f t="shared" si="2"/>
        <v>2613</v>
      </c>
      <c r="I23" s="38">
        <f t="shared" si="3"/>
        <v>0.009953754847360522</v>
      </c>
      <c r="J23" s="74">
        <f t="shared" si="4"/>
        <v>302</v>
      </c>
    </row>
    <row r="24" spans="1:10" ht="15">
      <c r="A24" s="109">
        <v>24</v>
      </c>
      <c r="B24" s="107" t="s">
        <v>24</v>
      </c>
      <c r="C24" s="73">
        <v>12462</v>
      </c>
      <c r="D24" s="73">
        <v>11490</v>
      </c>
      <c r="E24" s="73">
        <v>11625</v>
      </c>
      <c r="F24" s="9">
        <f t="shared" si="0"/>
        <v>0.0034345874329258313</v>
      </c>
      <c r="G24" s="9">
        <f t="shared" si="1"/>
        <v>-0.06716417910447761</v>
      </c>
      <c r="H24" s="73">
        <f t="shared" si="2"/>
        <v>-837</v>
      </c>
      <c r="I24" s="38">
        <f t="shared" si="3"/>
        <v>-0.003188401380497802</v>
      </c>
      <c r="J24" s="74">
        <f t="shared" si="4"/>
        <v>135</v>
      </c>
    </row>
    <row r="25" spans="1:10" ht="15">
      <c r="A25" s="109">
        <v>25</v>
      </c>
      <c r="B25" s="107" t="s">
        <v>25</v>
      </c>
      <c r="C25" s="73">
        <v>47538</v>
      </c>
      <c r="D25" s="73">
        <v>52645</v>
      </c>
      <c r="E25" s="73">
        <v>53224</v>
      </c>
      <c r="F25" s="9">
        <f t="shared" si="0"/>
        <v>0.015724944647745757</v>
      </c>
      <c r="G25" s="9">
        <f t="shared" si="1"/>
        <v>0.11960957549749673</v>
      </c>
      <c r="H25" s="73">
        <f t="shared" si="2"/>
        <v>5686</v>
      </c>
      <c r="I25" s="38">
        <f t="shared" si="3"/>
        <v>0.02165979719176882</v>
      </c>
      <c r="J25" s="74">
        <f t="shared" si="4"/>
        <v>579</v>
      </c>
    </row>
    <row r="26" spans="1:10" ht="15">
      <c r="A26" s="109">
        <v>26</v>
      </c>
      <c r="B26" s="107" t="s">
        <v>26</v>
      </c>
      <c r="C26" s="73">
        <v>9553</v>
      </c>
      <c r="D26" s="73">
        <v>10809</v>
      </c>
      <c r="E26" s="73">
        <v>10949</v>
      </c>
      <c r="F26" s="9">
        <f t="shared" si="0"/>
        <v>0.0032348643271488107</v>
      </c>
      <c r="G26" s="9">
        <f t="shared" si="1"/>
        <v>0.14613210509787503</v>
      </c>
      <c r="H26" s="73">
        <f t="shared" si="2"/>
        <v>1396</v>
      </c>
      <c r="I26" s="38">
        <f t="shared" si="3"/>
        <v>0.005317811621475426</v>
      </c>
      <c r="J26" s="74">
        <f t="shared" si="4"/>
        <v>140</v>
      </c>
    </row>
    <row r="27" spans="1:10" ht="15">
      <c r="A27" s="109">
        <v>27</v>
      </c>
      <c r="B27" s="107" t="s">
        <v>27</v>
      </c>
      <c r="C27" s="73">
        <v>21946</v>
      </c>
      <c r="D27" s="73">
        <v>25183</v>
      </c>
      <c r="E27" s="73">
        <v>25760</v>
      </c>
      <c r="F27" s="9">
        <f t="shared" si="0"/>
        <v>0.007610750302982315</v>
      </c>
      <c r="G27" s="9">
        <f t="shared" si="1"/>
        <v>0.17379021233937847</v>
      </c>
      <c r="H27" s="73">
        <f t="shared" si="2"/>
        <v>3814</v>
      </c>
      <c r="I27" s="38">
        <f t="shared" si="3"/>
        <v>0.014528748942913521</v>
      </c>
      <c r="J27" s="74">
        <f t="shared" si="4"/>
        <v>577</v>
      </c>
    </row>
    <row r="28" spans="1:10" ht="15">
      <c r="A28" s="109">
        <v>28</v>
      </c>
      <c r="B28" s="107" t="s">
        <v>28</v>
      </c>
      <c r="C28" s="73">
        <v>23130</v>
      </c>
      <c r="D28" s="73">
        <v>15987</v>
      </c>
      <c r="E28" s="73">
        <v>16250</v>
      </c>
      <c r="F28" s="9">
        <f t="shared" si="0"/>
        <v>0.00480103619656299</v>
      </c>
      <c r="G28" s="9">
        <f t="shared" si="1"/>
        <v>-0.2974492001729356</v>
      </c>
      <c r="H28" s="73">
        <f t="shared" si="2"/>
        <v>-6880</v>
      </c>
      <c r="I28" s="38">
        <f t="shared" si="3"/>
        <v>-0.026208126042801528</v>
      </c>
      <c r="J28" s="74">
        <f t="shared" si="4"/>
        <v>263</v>
      </c>
    </row>
    <row r="29" spans="1:10" ht="15">
      <c r="A29" s="109">
        <v>29</v>
      </c>
      <c r="B29" s="107" t="s">
        <v>29</v>
      </c>
      <c r="C29" s="73">
        <v>18208</v>
      </c>
      <c r="D29" s="73">
        <v>21446</v>
      </c>
      <c r="E29" s="73">
        <v>21645</v>
      </c>
      <c r="F29" s="9">
        <f t="shared" si="0"/>
        <v>0.006394980213821903</v>
      </c>
      <c r="G29" s="9">
        <f t="shared" si="1"/>
        <v>0.18876318101933215</v>
      </c>
      <c r="H29" s="73">
        <f t="shared" si="2"/>
        <v>3437</v>
      </c>
      <c r="I29" s="38">
        <f t="shared" si="3"/>
        <v>0.013092635059463495</v>
      </c>
      <c r="J29" s="74">
        <f t="shared" si="4"/>
        <v>199</v>
      </c>
    </row>
    <row r="30" spans="1:10" ht="15">
      <c r="A30" s="109">
        <v>30</v>
      </c>
      <c r="B30" s="107" t="s">
        <v>30</v>
      </c>
      <c r="C30" s="73">
        <v>2614</v>
      </c>
      <c r="D30" s="73">
        <v>2761</v>
      </c>
      <c r="E30" s="73">
        <v>2733</v>
      </c>
      <c r="F30" s="9">
        <f t="shared" si="0"/>
        <v>0.0008074604261665632</v>
      </c>
      <c r="G30" s="9">
        <f t="shared" si="1"/>
        <v>0.045524100994644226</v>
      </c>
      <c r="H30" s="73">
        <f t="shared" si="2"/>
        <v>119</v>
      </c>
      <c r="I30" s="38">
        <f t="shared" si="3"/>
        <v>0.00045330915684496827</v>
      </c>
      <c r="J30" s="74">
        <f t="shared" si="4"/>
        <v>-28</v>
      </c>
    </row>
    <row r="31" spans="1:10" ht="15">
      <c r="A31" s="109">
        <v>31</v>
      </c>
      <c r="B31" s="107" t="s">
        <v>31</v>
      </c>
      <c r="C31" s="73">
        <v>17996</v>
      </c>
      <c r="D31" s="73">
        <v>19818</v>
      </c>
      <c r="E31" s="73">
        <v>20247</v>
      </c>
      <c r="F31" s="9">
        <f t="shared" si="0"/>
        <v>0.005981943376726822</v>
      </c>
      <c r="G31" s="9">
        <f t="shared" si="1"/>
        <v>0.125083351855968</v>
      </c>
      <c r="H31" s="73">
        <f t="shared" si="2"/>
        <v>2251</v>
      </c>
      <c r="I31" s="38">
        <f t="shared" si="3"/>
        <v>0.008574780773596836</v>
      </c>
      <c r="J31" s="74">
        <f t="shared" si="4"/>
        <v>429</v>
      </c>
    </row>
    <row r="32" spans="1:10" ht="15">
      <c r="A32" s="109">
        <v>32</v>
      </c>
      <c r="B32" s="107" t="s">
        <v>32</v>
      </c>
      <c r="C32" s="73">
        <v>10869</v>
      </c>
      <c r="D32" s="73">
        <v>13267</v>
      </c>
      <c r="E32" s="73">
        <v>13434</v>
      </c>
      <c r="F32" s="9">
        <f t="shared" si="0"/>
        <v>0.00396905355474629</v>
      </c>
      <c r="G32" s="9">
        <f t="shared" si="1"/>
        <v>0.2359922715981231</v>
      </c>
      <c r="H32" s="73">
        <f t="shared" si="2"/>
        <v>2565</v>
      </c>
      <c r="I32" s="38">
        <f t="shared" si="3"/>
        <v>0.009770907456364232</v>
      </c>
      <c r="J32" s="74">
        <f t="shared" si="4"/>
        <v>167</v>
      </c>
    </row>
    <row r="33" spans="1:10" ht="15">
      <c r="A33" s="109">
        <v>33</v>
      </c>
      <c r="B33" s="107" t="s">
        <v>33</v>
      </c>
      <c r="C33" s="73">
        <v>18415</v>
      </c>
      <c r="D33" s="73">
        <v>22313</v>
      </c>
      <c r="E33" s="73">
        <v>22481</v>
      </c>
      <c r="F33" s="9">
        <f t="shared" si="0"/>
        <v>0.006641975060611235</v>
      </c>
      <c r="G33" s="9">
        <f t="shared" si="1"/>
        <v>0.22079826228617974</v>
      </c>
      <c r="H33" s="73">
        <f t="shared" si="2"/>
        <v>4066</v>
      </c>
      <c r="I33" s="38">
        <f t="shared" si="3"/>
        <v>0.015488697745644042</v>
      </c>
      <c r="J33" s="74">
        <f t="shared" si="4"/>
        <v>168</v>
      </c>
    </row>
    <row r="34" spans="1:10" ht="15">
      <c r="A34" s="109">
        <v>35</v>
      </c>
      <c r="B34" s="107" t="s">
        <v>34</v>
      </c>
      <c r="C34" s="73">
        <v>10034</v>
      </c>
      <c r="D34" s="73">
        <v>9408</v>
      </c>
      <c r="E34" s="73">
        <v>9250</v>
      </c>
      <c r="F34" s="9">
        <f aca="true" t="shared" si="5" ref="F34:F65">E34/$E$90</f>
        <v>0.0027328975272743173</v>
      </c>
      <c r="G34" s="9">
        <f aca="true" t="shared" si="6" ref="G34:G65">(E34-C34)/C34</f>
        <v>-0.07813434323300777</v>
      </c>
      <c r="H34" s="73">
        <f aca="true" t="shared" si="7" ref="H34:H65">E34-C34</f>
        <v>-784</v>
      </c>
      <c r="I34" s="38">
        <f aca="true" t="shared" si="8" ref="I34:I65">H34/$H$90</f>
        <v>-0.002986507386272732</v>
      </c>
      <c r="J34" s="74">
        <f aca="true" t="shared" si="9" ref="J34:J65">E34-D34</f>
        <v>-158</v>
      </c>
    </row>
    <row r="35" spans="1:10" ht="15">
      <c r="A35" s="109">
        <v>36</v>
      </c>
      <c r="B35" s="107" t="s">
        <v>35</v>
      </c>
      <c r="C35" s="73">
        <v>1410</v>
      </c>
      <c r="D35" s="73">
        <v>1327</v>
      </c>
      <c r="E35" s="73">
        <v>1340</v>
      </c>
      <c r="F35" s="9">
        <f t="shared" si="5"/>
        <v>0.00039590083097811734</v>
      </c>
      <c r="G35" s="9">
        <f t="shared" si="6"/>
        <v>-0.04964539007092199</v>
      </c>
      <c r="H35" s="73">
        <f t="shared" si="7"/>
        <v>-70</v>
      </c>
      <c r="I35" s="38">
        <f t="shared" si="8"/>
        <v>-0.0002666524452029225</v>
      </c>
      <c r="J35" s="74">
        <f t="shared" si="9"/>
        <v>13</v>
      </c>
    </row>
    <row r="36" spans="1:10" ht="15">
      <c r="A36" s="109">
        <v>37</v>
      </c>
      <c r="B36" s="107" t="s">
        <v>36</v>
      </c>
      <c r="C36" s="73">
        <v>311</v>
      </c>
      <c r="D36" s="73">
        <v>429</v>
      </c>
      <c r="E36" s="73">
        <v>438</v>
      </c>
      <c r="F36" s="9">
        <f t="shared" si="5"/>
        <v>0.0001294063910212055</v>
      </c>
      <c r="G36" s="9">
        <f t="shared" si="6"/>
        <v>0.40836012861736337</v>
      </c>
      <c r="H36" s="73">
        <f t="shared" si="7"/>
        <v>127</v>
      </c>
      <c r="I36" s="38">
        <f t="shared" si="8"/>
        <v>0.00048378372201101657</v>
      </c>
      <c r="J36" s="74">
        <f t="shared" si="9"/>
        <v>9</v>
      </c>
    </row>
    <row r="37" spans="1:10" ht="15">
      <c r="A37" s="109">
        <v>38</v>
      </c>
      <c r="B37" s="107" t="s">
        <v>37</v>
      </c>
      <c r="C37" s="73">
        <v>5491</v>
      </c>
      <c r="D37" s="73">
        <v>6044</v>
      </c>
      <c r="E37" s="73">
        <v>6003</v>
      </c>
      <c r="F37" s="9">
        <f t="shared" si="5"/>
        <v>0.0017735766331057003</v>
      </c>
      <c r="G37" s="9">
        <f t="shared" si="6"/>
        <v>0.09324348934620287</v>
      </c>
      <c r="H37" s="73">
        <f t="shared" si="7"/>
        <v>512</v>
      </c>
      <c r="I37" s="38">
        <f t="shared" si="8"/>
        <v>0.0019503721706270903</v>
      </c>
      <c r="J37" s="74">
        <f t="shared" si="9"/>
        <v>-41</v>
      </c>
    </row>
    <row r="38" spans="1:10" ht="15">
      <c r="A38" s="109">
        <v>39</v>
      </c>
      <c r="B38" s="107" t="s">
        <v>38</v>
      </c>
      <c r="C38" s="73">
        <v>364</v>
      </c>
      <c r="D38" s="73">
        <v>218</v>
      </c>
      <c r="E38" s="73">
        <v>206</v>
      </c>
      <c r="F38" s="9">
        <f t="shared" si="5"/>
        <v>6.086236655335236E-05</v>
      </c>
      <c r="G38" s="9">
        <f t="shared" si="6"/>
        <v>-0.4340659340659341</v>
      </c>
      <c r="H38" s="73">
        <f t="shared" si="7"/>
        <v>-158</v>
      </c>
      <c r="I38" s="38">
        <f t="shared" si="8"/>
        <v>-0.0006018726620294537</v>
      </c>
      <c r="J38" s="74">
        <f t="shared" si="9"/>
        <v>-12</v>
      </c>
    </row>
    <row r="39" spans="1:10" ht="15">
      <c r="A39" s="109">
        <v>41</v>
      </c>
      <c r="B39" s="107" t="s">
        <v>39</v>
      </c>
      <c r="C39" s="73">
        <v>29824</v>
      </c>
      <c r="D39" s="73">
        <v>31517</v>
      </c>
      <c r="E39" s="73">
        <v>32709</v>
      </c>
      <c r="F39" s="9">
        <f t="shared" si="5"/>
        <v>0.009663821104823313</v>
      </c>
      <c r="G39" s="9">
        <f t="shared" si="6"/>
        <v>0.09673417381974249</v>
      </c>
      <c r="H39" s="73">
        <f t="shared" si="7"/>
        <v>2885</v>
      </c>
      <c r="I39" s="38">
        <f t="shared" si="8"/>
        <v>0.010989890063006163</v>
      </c>
      <c r="J39" s="74">
        <f t="shared" si="9"/>
        <v>1192</v>
      </c>
    </row>
    <row r="40" spans="1:10" ht="15">
      <c r="A40" s="109">
        <v>42</v>
      </c>
      <c r="B40" s="107" t="s">
        <v>40</v>
      </c>
      <c r="C40" s="73">
        <v>15232</v>
      </c>
      <c r="D40" s="73">
        <v>17477</v>
      </c>
      <c r="E40" s="73">
        <v>17473</v>
      </c>
      <c r="F40" s="9">
        <f t="shared" si="5"/>
        <v>0.0051623695669258535</v>
      </c>
      <c r="G40" s="9">
        <f t="shared" si="6"/>
        <v>0.14712447478991597</v>
      </c>
      <c r="H40" s="73">
        <f t="shared" si="7"/>
        <v>2241</v>
      </c>
      <c r="I40" s="38">
        <f t="shared" si="8"/>
        <v>0.008536687567139276</v>
      </c>
      <c r="J40" s="74">
        <f t="shared" si="9"/>
        <v>-4</v>
      </c>
    </row>
    <row r="41" spans="1:10" ht="15">
      <c r="A41" s="109">
        <v>43</v>
      </c>
      <c r="B41" s="107" t="s">
        <v>41</v>
      </c>
      <c r="C41" s="73">
        <v>50092</v>
      </c>
      <c r="D41" s="73">
        <v>39993</v>
      </c>
      <c r="E41" s="73">
        <v>40045</v>
      </c>
      <c r="F41" s="9">
        <f t="shared" si="5"/>
        <v>0.011831230430237842</v>
      </c>
      <c r="G41" s="9">
        <f t="shared" si="6"/>
        <v>-0.20057094945300646</v>
      </c>
      <c r="H41" s="73">
        <f t="shared" si="7"/>
        <v>-10047</v>
      </c>
      <c r="I41" s="38">
        <f t="shared" si="8"/>
        <v>-0.03827224452791089</v>
      </c>
      <c r="J41" s="74">
        <f t="shared" si="9"/>
        <v>52</v>
      </c>
    </row>
    <row r="42" spans="1:10" ht="15">
      <c r="A42" s="109">
        <v>45</v>
      </c>
      <c r="B42" s="107" t="s">
        <v>42</v>
      </c>
      <c r="C42" s="73">
        <v>23271</v>
      </c>
      <c r="D42" s="73">
        <v>27300</v>
      </c>
      <c r="E42" s="73">
        <v>27946</v>
      </c>
      <c r="F42" s="9">
        <f t="shared" si="5"/>
        <v>0.008256600464563035</v>
      </c>
      <c r="G42" s="9">
        <f t="shared" si="6"/>
        <v>0.20089381633793132</v>
      </c>
      <c r="H42" s="73">
        <f t="shared" si="7"/>
        <v>4675</v>
      </c>
      <c r="I42" s="38">
        <f t="shared" si="8"/>
        <v>0.01780857401890947</v>
      </c>
      <c r="J42" s="74">
        <f t="shared" si="9"/>
        <v>646</v>
      </c>
    </row>
    <row r="43" spans="1:10" ht="15">
      <c r="A43" s="109">
        <v>46</v>
      </c>
      <c r="B43" s="107" t="s">
        <v>43</v>
      </c>
      <c r="C43" s="73">
        <v>144032</v>
      </c>
      <c r="D43" s="73">
        <v>163434</v>
      </c>
      <c r="E43" s="73">
        <v>165751</v>
      </c>
      <c r="F43" s="9">
        <f t="shared" si="5"/>
        <v>0.04897086465332382</v>
      </c>
      <c r="G43" s="9">
        <f t="shared" si="6"/>
        <v>0.15079287936014218</v>
      </c>
      <c r="H43" s="73">
        <f t="shared" si="7"/>
        <v>21719</v>
      </c>
      <c r="I43" s="38">
        <f t="shared" si="8"/>
        <v>0.08273463510517534</v>
      </c>
      <c r="J43" s="74">
        <f t="shared" si="9"/>
        <v>2317</v>
      </c>
    </row>
    <row r="44" spans="1:10" ht="15">
      <c r="A44" s="109">
        <v>47</v>
      </c>
      <c r="B44" s="107" t="s">
        <v>44</v>
      </c>
      <c r="C44" s="73">
        <v>412947</v>
      </c>
      <c r="D44" s="73">
        <v>439903</v>
      </c>
      <c r="E44" s="73">
        <v>443652</v>
      </c>
      <c r="F44" s="9">
        <f t="shared" si="5"/>
        <v>0.13107626527246546</v>
      </c>
      <c r="G44" s="9">
        <f t="shared" si="6"/>
        <v>0.07435578899955685</v>
      </c>
      <c r="H44" s="73">
        <f t="shared" si="7"/>
        <v>30705</v>
      </c>
      <c r="I44" s="38">
        <f t="shared" si="8"/>
        <v>0.11696519042793908</v>
      </c>
      <c r="J44" s="74">
        <f t="shared" si="9"/>
        <v>3749</v>
      </c>
    </row>
    <row r="45" spans="1:10" ht="15">
      <c r="A45" s="109">
        <v>49</v>
      </c>
      <c r="B45" s="107" t="s">
        <v>45</v>
      </c>
      <c r="C45" s="73">
        <v>60079</v>
      </c>
      <c r="D45" s="73">
        <v>53515</v>
      </c>
      <c r="E45" s="73">
        <v>53715</v>
      </c>
      <c r="F45" s="9">
        <f t="shared" si="5"/>
        <v>0.015870009802977293</v>
      </c>
      <c r="G45" s="9">
        <f t="shared" si="6"/>
        <v>-0.10592719585878593</v>
      </c>
      <c r="H45" s="73">
        <f t="shared" si="7"/>
        <v>-6364</v>
      </c>
      <c r="I45" s="38">
        <f t="shared" si="8"/>
        <v>-0.024242516589591413</v>
      </c>
      <c r="J45" s="74">
        <f t="shared" si="9"/>
        <v>200</v>
      </c>
    </row>
    <row r="46" spans="1:10" ht="15">
      <c r="A46" s="109">
        <v>50</v>
      </c>
      <c r="B46" s="107" t="s">
        <v>46</v>
      </c>
      <c r="C46" s="73">
        <v>1917</v>
      </c>
      <c r="D46" s="73">
        <v>1545</v>
      </c>
      <c r="E46" s="73">
        <v>1517</v>
      </c>
      <c r="F46" s="9">
        <f t="shared" si="5"/>
        <v>0.00044819519447298803</v>
      </c>
      <c r="G46" s="9">
        <f t="shared" si="6"/>
        <v>-0.20865936358894105</v>
      </c>
      <c r="H46" s="73">
        <f t="shared" si="7"/>
        <v>-400</v>
      </c>
      <c r="I46" s="38">
        <f t="shared" si="8"/>
        <v>-0.0015237282583024144</v>
      </c>
      <c r="J46" s="74">
        <f t="shared" si="9"/>
        <v>-28</v>
      </c>
    </row>
    <row r="47" spans="1:10" ht="15">
      <c r="A47" s="109">
        <v>51</v>
      </c>
      <c r="B47" s="107" t="s">
        <v>47</v>
      </c>
      <c r="C47" s="73">
        <v>3852</v>
      </c>
      <c r="D47" s="73">
        <v>9900</v>
      </c>
      <c r="E47" s="73">
        <v>9898</v>
      </c>
      <c r="F47" s="9">
        <f t="shared" si="5"/>
        <v>0.002924348078374183</v>
      </c>
      <c r="G47" s="9">
        <f t="shared" si="6"/>
        <v>1.5695742471443406</v>
      </c>
      <c r="H47" s="73">
        <f t="shared" si="7"/>
        <v>6046</v>
      </c>
      <c r="I47" s="38">
        <f t="shared" si="8"/>
        <v>0.02303115262424099</v>
      </c>
      <c r="J47" s="74">
        <f t="shared" si="9"/>
        <v>-2</v>
      </c>
    </row>
    <row r="48" spans="1:10" ht="15">
      <c r="A48" s="109">
        <v>52</v>
      </c>
      <c r="B48" s="107" t="s">
        <v>48</v>
      </c>
      <c r="C48" s="73">
        <v>40638</v>
      </c>
      <c r="D48" s="73">
        <v>43690</v>
      </c>
      <c r="E48" s="73">
        <v>44343</v>
      </c>
      <c r="F48" s="9">
        <f t="shared" si="5"/>
        <v>0.013101067573181087</v>
      </c>
      <c r="G48" s="9">
        <f t="shared" si="6"/>
        <v>0.09117082533589252</v>
      </c>
      <c r="H48" s="73">
        <f t="shared" si="7"/>
        <v>3705</v>
      </c>
      <c r="I48" s="38">
        <f t="shared" si="8"/>
        <v>0.014113532992526113</v>
      </c>
      <c r="J48" s="74">
        <f t="shared" si="9"/>
        <v>653</v>
      </c>
    </row>
    <row r="49" spans="1:10" ht="15">
      <c r="A49" s="109">
        <v>53</v>
      </c>
      <c r="B49" s="107" t="s">
        <v>49</v>
      </c>
      <c r="C49" s="73">
        <v>2778</v>
      </c>
      <c r="D49" s="73">
        <v>5559</v>
      </c>
      <c r="E49" s="73">
        <v>5684</v>
      </c>
      <c r="F49" s="9">
        <f t="shared" si="5"/>
        <v>0.0016793285994624021</v>
      </c>
      <c r="G49" s="9">
        <f t="shared" si="6"/>
        <v>1.0460763138948883</v>
      </c>
      <c r="H49" s="73">
        <f t="shared" si="7"/>
        <v>2906</v>
      </c>
      <c r="I49" s="38">
        <f t="shared" si="8"/>
        <v>0.01106988579656704</v>
      </c>
      <c r="J49" s="74">
        <f t="shared" si="9"/>
        <v>125</v>
      </c>
    </row>
    <row r="50" spans="1:10" ht="15">
      <c r="A50" s="109">
        <v>55</v>
      </c>
      <c r="B50" s="107" t="s">
        <v>50</v>
      </c>
      <c r="C50" s="73">
        <v>95671</v>
      </c>
      <c r="D50" s="73">
        <v>109138</v>
      </c>
      <c r="E50" s="73">
        <v>110067</v>
      </c>
      <c r="F50" s="9">
        <f t="shared" si="5"/>
        <v>0.03251911698751376</v>
      </c>
      <c r="G50" s="9">
        <f t="shared" si="6"/>
        <v>0.15047402034054205</v>
      </c>
      <c r="H50" s="73">
        <f t="shared" si="7"/>
        <v>14396</v>
      </c>
      <c r="I50" s="38">
        <f t="shared" si="8"/>
        <v>0.05483898001630389</v>
      </c>
      <c r="J50" s="74">
        <f t="shared" si="9"/>
        <v>929</v>
      </c>
    </row>
    <row r="51" spans="1:10" ht="15">
      <c r="A51" s="109">
        <v>56</v>
      </c>
      <c r="B51" s="107" t="s">
        <v>51</v>
      </c>
      <c r="C51" s="73">
        <v>111638</v>
      </c>
      <c r="D51" s="73">
        <v>138535</v>
      </c>
      <c r="E51" s="73">
        <v>143782</v>
      </c>
      <c r="F51" s="9">
        <f t="shared" si="5"/>
        <v>0.04248015916395199</v>
      </c>
      <c r="G51" s="9">
        <f t="shared" si="6"/>
        <v>0.28793063293860516</v>
      </c>
      <c r="H51" s="73">
        <f t="shared" si="7"/>
        <v>32144</v>
      </c>
      <c r="I51" s="38">
        <f t="shared" si="8"/>
        <v>0.12244680283718201</v>
      </c>
      <c r="J51" s="74">
        <f t="shared" si="9"/>
        <v>5247</v>
      </c>
    </row>
    <row r="52" spans="1:10" ht="15">
      <c r="A52" s="109">
        <v>58</v>
      </c>
      <c r="B52" s="107" t="s">
        <v>52</v>
      </c>
      <c r="C52" s="73">
        <v>5541</v>
      </c>
      <c r="D52" s="73">
        <v>6303</v>
      </c>
      <c r="E52" s="73">
        <v>6313</v>
      </c>
      <c r="F52" s="9">
        <f t="shared" si="5"/>
        <v>0.0018651656313170557</v>
      </c>
      <c r="G52" s="9">
        <f t="shared" si="6"/>
        <v>0.13932503158274678</v>
      </c>
      <c r="H52" s="73">
        <f t="shared" si="7"/>
        <v>772</v>
      </c>
      <c r="I52" s="38">
        <f t="shared" si="8"/>
        <v>0.0029407955385236596</v>
      </c>
      <c r="J52" s="74">
        <f t="shared" si="9"/>
        <v>10</v>
      </c>
    </row>
    <row r="53" spans="1:10" ht="15">
      <c r="A53" s="109">
        <v>59</v>
      </c>
      <c r="B53" s="107" t="s">
        <v>53</v>
      </c>
      <c r="C53" s="73">
        <v>7625</v>
      </c>
      <c r="D53" s="73">
        <v>8198</v>
      </c>
      <c r="E53" s="73">
        <v>8798</v>
      </c>
      <c r="F53" s="9">
        <f t="shared" si="5"/>
        <v>0.0025993548589145344</v>
      </c>
      <c r="G53" s="9">
        <f t="shared" si="6"/>
        <v>0.1538360655737705</v>
      </c>
      <c r="H53" s="73">
        <f t="shared" si="7"/>
        <v>1173</v>
      </c>
      <c r="I53" s="38">
        <f t="shared" si="8"/>
        <v>0.00446833311747183</v>
      </c>
      <c r="J53" s="74">
        <f t="shared" si="9"/>
        <v>600</v>
      </c>
    </row>
    <row r="54" spans="1:10" ht="15">
      <c r="A54" s="109">
        <v>60</v>
      </c>
      <c r="B54" s="107" t="s">
        <v>54</v>
      </c>
      <c r="C54" s="73">
        <v>2504</v>
      </c>
      <c r="D54" s="73">
        <v>2559</v>
      </c>
      <c r="E54" s="73">
        <v>2574</v>
      </c>
      <c r="F54" s="9">
        <f t="shared" si="5"/>
        <v>0.0007604841335355776</v>
      </c>
      <c r="G54" s="9">
        <f t="shared" si="6"/>
        <v>0.027955271565495207</v>
      </c>
      <c r="H54" s="73">
        <f t="shared" si="7"/>
        <v>70</v>
      </c>
      <c r="I54" s="38">
        <f t="shared" si="8"/>
        <v>0.0002666524452029225</v>
      </c>
      <c r="J54" s="74">
        <f t="shared" si="9"/>
        <v>15</v>
      </c>
    </row>
    <row r="55" spans="1:10" ht="15">
      <c r="A55" s="109">
        <v>61</v>
      </c>
      <c r="B55" s="107" t="s">
        <v>55</v>
      </c>
      <c r="C55" s="73">
        <v>6969</v>
      </c>
      <c r="D55" s="73">
        <v>7137</v>
      </c>
      <c r="E55" s="73">
        <v>7082</v>
      </c>
      <c r="F55" s="9">
        <f t="shared" si="5"/>
        <v>0.0020923654365574825</v>
      </c>
      <c r="G55" s="9">
        <f t="shared" si="6"/>
        <v>0.016214664944755344</v>
      </c>
      <c r="H55" s="73">
        <f t="shared" si="7"/>
        <v>113</v>
      </c>
      <c r="I55" s="38">
        <f t="shared" si="8"/>
        <v>0.00043045323297043203</v>
      </c>
      <c r="J55" s="74">
        <f t="shared" si="9"/>
        <v>-55</v>
      </c>
    </row>
    <row r="56" spans="1:10" ht="15">
      <c r="A56" s="109">
        <v>62</v>
      </c>
      <c r="B56" s="107" t="s">
        <v>56</v>
      </c>
      <c r="C56" s="73">
        <v>17425</v>
      </c>
      <c r="D56" s="73">
        <v>21001</v>
      </c>
      <c r="E56" s="73">
        <v>21265</v>
      </c>
      <c r="F56" s="9">
        <f t="shared" si="5"/>
        <v>0.00628270982891766</v>
      </c>
      <c r="G56" s="9">
        <f t="shared" si="6"/>
        <v>0.22037302725968436</v>
      </c>
      <c r="H56" s="73">
        <f t="shared" si="7"/>
        <v>3840</v>
      </c>
      <c r="I56" s="38">
        <f t="shared" si="8"/>
        <v>0.014627791279703178</v>
      </c>
      <c r="J56" s="74">
        <f t="shared" si="9"/>
        <v>264</v>
      </c>
    </row>
    <row r="57" spans="1:10" ht="15">
      <c r="A57" s="109">
        <v>63</v>
      </c>
      <c r="B57" s="107" t="s">
        <v>57</v>
      </c>
      <c r="C57" s="73">
        <v>29871</v>
      </c>
      <c r="D57" s="73">
        <v>30866</v>
      </c>
      <c r="E57" s="73">
        <v>31801</v>
      </c>
      <c r="F57" s="9">
        <f t="shared" si="5"/>
        <v>0.00939555397457844</v>
      </c>
      <c r="G57" s="9">
        <f t="shared" si="6"/>
        <v>0.0646111613270396</v>
      </c>
      <c r="H57" s="73">
        <f t="shared" si="7"/>
        <v>1930</v>
      </c>
      <c r="I57" s="38">
        <f t="shared" si="8"/>
        <v>0.007351988846309149</v>
      </c>
      <c r="J57" s="74">
        <f t="shared" si="9"/>
        <v>935</v>
      </c>
    </row>
    <row r="58" spans="1:10" ht="15">
      <c r="A58" s="109">
        <v>64</v>
      </c>
      <c r="B58" s="107" t="s">
        <v>58</v>
      </c>
      <c r="C58" s="73">
        <v>41726</v>
      </c>
      <c r="D58" s="73">
        <v>44036</v>
      </c>
      <c r="E58" s="73">
        <v>44141</v>
      </c>
      <c r="F58" s="9">
        <f t="shared" si="5"/>
        <v>0.013041387000153042</v>
      </c>
      <c r="G58" s="9">
        <f t="shared" si="6"/>
        <v>0.057877582322772375</v>
      </c>
      <c r="H58" s="73">
        <f t="shared" si="7"/>
        <v>2415</v>
      </c>
      <c r="I58" s="38">
        <f t="shared" si="8"/>
        <v>0.009199509359500826</v>
      </c>
      <c r="J58" s="74">
        <f t="shared" si="9"/>
        <v>105</v>
      </c>
    </row>
    <row r="59" spans="1:10" ht="15">
      <c r="A59" s="109">
        <v>65</v>
      </c>
      <c r="B59" s="107" t="s">
        <v>59</v>
      </c>
      <c r="C59" s="73">
        <v>13257</v>
      </c>
      <c r="D59" s="73">
        <v>13852</v>
      </c>
      <c r="E59" s="73">
        <v>13945</v>
      </c>
      <c r="F59" s="9">
        <f t="shared" si="5"/>
        <v>0.0041200276776043624</v>
      </c>
      <c r="G59" s="9">
        <f t="shared" si="6"/>
        <v>0.05189711096024742</v>
      </c>
      <c r="H59" s="73">
        <f t="shared" si="7"/>
        <v>688</v>
      </c>
      <c r="I59" s="38">
        <f t="shared" si="8"/>
        <v>0.0026208126042801525</v>
      </c>
      <c r="J59" s="74">
        <f t="shared" si="9"/>
        <v>93</v>
      </c>
    </row>
    <row r="60" spans="1:10" ht="15">
      <c r="A60" s="109">
        <v>66</v>
      </c>
      <c r="B60" s="107" t="s">
        <v>60</v>
      </c>
      <c r="C60" s="73">
        <v>21310</v>
      </c>
      <c r="D60" s="73">
        <v>22198</v>
      </c>
      <c r="E60" s="73">
        <v>22419</v>
      </c>
      <c r="F60" s="9">
        <f t="shared" si="5"/>
        <v>0.006623657260968964</v>
      </c>
      <c r="G60" s="9">
        <f t="shared" si="6"/>
        <v>0.05204129516658845</v>
      </c>
      <c r="H60" s="73">
        <f t="shared" si="7"/>
        <v>1109</v>
      </c>
      <c r="I60" s="38">
        <f t="shared" si="8"/>
        <v>0.004224536596143444</v>
      </c>
      <c r="J60" s="74">
        <f t="shared" si="9"/>
        <v>221</v>
      </c>
    </row>
    <row r="61" spans="1:10" ht="15">
      <c r="A61" s="109">
        <v>68</v>
      </c>
      <c r="B61" s="107" t="s">
        <v>61</v>
      </c>
      <c r="C61" s="73">
        <v>12203</v>
      </c>
      <c r="D61" s="73">
        <v>18010</v>
      </c>
      <c r="E61" s="73">
        <v>18877</v>
      </c>
      <c r="F61" s="9">
        <f t="shared" si="5"/>
        <v>0.005577179094308896</v>
      </c>
      <c r="G61" s="9">
        <f t="shared" si="6"/>
        <v>0.546914693108252</v>
      </c>
      <c r="H61" s="73">
        <f t="shared" si="7"/>
        <v>6674</v>
      </c>
      <c r="I61" s="38">
        <f t="shared" si="8"/>
        <v>0.025423405989775782</v>
      </c>
      <c r="J61" s="74">
        <f t="shared" si="9"/>
        <v>867</v>
      </c>
    </row>
    <row r="62" spans="1:10" ht="15">
      <c r="A62" s="109">
        <v>69</v>
      </c>
      <c r="B62" s="107" t="s">
        <v>62</v>
      </c>
      <c r="C62" s="73">
        <v>67470</v>
      </c>
      <c r="D62" s="73">
        <v>70498</v>
      </c>
      <c r="E62" s="73">
        <v>71369</v>
      </c>
      <c r="F62" s="9">
        <f t="shared" si="5"/>
        <v>0.021085855526923325</v>
      </c>
      <c r="G62" s="9">
        <f t="shared" si="6"/>
        <v>0.057788646805987845</v>
      </c>
      <c r="H62" s="73">
        <f t="shared" si="7"/>
        <v>3899</v>
      </c>
      <c r="I62" s="38">
        <f t="shared" si="8"/>
        <v>0.014852541197802783</v>
      </c>
      <c r="J62" s="74">
        <f t="shared" si="9"/>
        <v>871</v>
      </c>
    </row>
    <row r="63" spans="1:10" ht="15">
      <c r="A63" s="109">
        <v>70</v>
      </c>
      <c r="B63" s="107" t="s">
        <v>63</v>
      </c>
      <c r="C63" s="73">
        <v>96007</v>
      </c>
      <c r="D63" s="73">
        <v>91751</v>
      </c>
      <c r="E63" s="73">
        <v>89629</v>
      </c>
      <c r="F63" s="9">
        <f t="shared" si="5"/>
        <v>0.02648074296995349</v>
      </c>
      <c r="G63" s="9">
        <f t="shared" si="6"/>
        <v>-0.06643265595217016</v>
      </c>
      <c r="H63" s="73">
        <f t="shared" si="7"/>
        <v>-6378</v>
      </c>
      <c r="I63" s="38">
        <f t="shared" si="8"/>
        <v>-0.024295847078631996</v>
      </c>
      <c r="J63" s="74">
        <f t="shared" si="9"/>
        <v>-2122</v>
      </c>
    </row>
    <row r="64" spans="1:10" ht="15">
      <c r="A64" s="109">
        <v>71</v>
      </c>
      <c r="B64" s="107" t="s">
        <v>64</v>
      </c>
      <c r="C64" s="73">
        <v>39569</v>
      </c>
      <c r="D64" s="73">
        <v>42084</v>
      </c>
      <c r="E64" s="73">
        <v>42632</v>
      </c>
      <c r="F64" s="9">
        <f t="shared" si="5"/>
        <v>0.01259555539273067</v>
      </c>
      <c r="G64" s="9">
        <f t="shared" si="6"/>
        <v>0.07740908286790164</v>
      </c>
      <c r="H64" s="73">
        <f t="shared" si="7"/>
        <v>3063</v>
      </c>
      <c r="I64" s="38">
        <f t="shared" si="8"/>
        <v>0.011667949137950738</v>
      </c>
      <c r="J64" s="74">
        <f t="shared" si="9"/>
        <v>548</v>
      </c>
    </row>
    <row r="65" spans="1:10" ht="15">
      <c r="A65" s="109">
        <v>72</v>
      </c>
      <c r="B65" s="107" t="s">
        <v>65</v>
      </c>
      <c r="C65" s="73">
        <v>3371</v>
      </c>
      <c r="D65" s="73">
        <v>3610</v>
      </c>
      <c r="E65" s="73">
        <v>3694</v>
      </c>
      <c r="F65" s="9">
        <f t="shared" si="5"/>
        <v>0.0010913863206217652</v>
      </c>
      <c r="G65" s="9">
        <f t="shared" si="6"/>
        <v>0.09581726490655591</v>
      </c>
      <c r="H65" s="73">
        <f t="shared" si="7"/>
        <v>323</v>
      </c>
      <c r="I65" s="38">
        <f t="shared" si="8"/>
        <v>0.0012304105685791995</v>
      </c>
      <c r="J65" s="74">
        <f t="shared" si="9"/>
        <v>84</v>
      </c>
    </row>
    <row r="66" spans="1:10" ht="15">
      <c r="A66" s="109">
        <v>73</v>
      </c>
      <c r="B66" s="107" t="s">
        <v>66</v>
      </c>
      <c r="C66" s="73">
        <v>26262</v>
      </c>
      <c r="D66" s="73">
        <v>26622</v>
      </c>
      <c r="E66" s="73">
        <v>25674</v>
      </c>
      <c r="F66" s="9">
        <f aca="true" t="shared" si="10" ref="F66:F89">E66/$E$90</f>
        <v>0.007585341742188197</v>
      </c>
      <c r="G66" s="9">
        <f aca="true" t="shared" si="11" ref="G66:G89">(E66-C66)/C66</f>
        <v>-0.022389764679003884</v>
      </c>
      <c r="H66" s="73">
        <f aca="true" t="shared" si="12" ref="H66:H89">E66-C66</f>
        <v>-588</v>
      </c>
      <c r="I66" s="38">
        <f aca="true" t="shared" si="13" ref="I66:I89">H66/$H$90</f>
        <v>-0.002239880539704549</v>
      </c>
      <c r="J66" s="74">
        <f aca="true" t="shared" si="14" ref="J66:J89">E66-D66</f>
        <v>-948</v>
      </c>
    </row>
    <row r="67" spans="1:10" ht="15">
      <c r="A67" s="109">
        <v>74</v>
      </c>
      <c r="B67" s="107" t="s">
        <v>67</v>
      </c>
      <c r="C67" s="73">
        <v>7426</v>
      </c>
      <c r="D67" s="73">
        <v>8735</v>
      </c>
      <c r="E67" s="73">
        <v>9102</v>
      </c>
      <c r="F67" s="9">
        <f t="shared" si="10"/>
        <v>0.002689171166837928</v>
      </c>
      <c r="G67" s="9">
        <f t="shared" si="11"/>
        <v>0.2256935092916779</v>
      </c>
      <c r="H67" s="73">
        <f t="shared" si="12"/>
        <v>1676</v>
      </c>
      <c r="I67" s="38">
        <f t="shared" si="13"/>
        <v>0.006384421402287116</v>
      </c>
      <c r="J67" s="74">
        <f t="shared" si="14"/>
        <v>367</v>
      </c>
    </row>
    <row r="68" spans="1:10" ht="15">
      <c r="A68" s="109">
        <v>75</v>
      </c>
      <c r="B68" s="107" t="s">
        <v>68</v>
      </c>
      <c r="C68" s="73">
        <v>3568</v>
      </c>
      <c r="D68" s="73">
        <v>2684</v>
      </c>
      <c r="E68" s="73">
        <v>2527</v>
      </c>
      <c r="F68" s="9">
        <f t="shared" si="10"/>
        <v>0.0007465980596132108</v>
      </c>
      <c r="G68" s="9">
        <f t="shared" si="11"/>
        <v>-0.2917600896860987</v>
      </c>
      <c r="H68" s="73">
        <f t="shared" si="12"/>
        <v>-1041</v>
      </c>
      <c r="I68" s="38">
        <f t="shared" si="13"/>
        <v>-0.0039655027922320335</v>
      </c>
      <c r="J68" s="74">
        <f t="shared" si="14"/>
        <v>-157</v>
      </c>
    </row>
    <row r="69" spans="1:10" ht="15">
      <c r="A69" s="109">
        <v>77</v>
      </c>
      <c r="B69" s="107" t="s">
        <v>69</v>
      </c>
      <c r="C69" s="73">
        <v>6261</v>
      </c>
      <c r="D69" s="73">
        <v>6037</v>
      </c>
      <c r="E69" s="73">
        <v>6094</v>
      </c>
      <c r="F69" s="9">
        <f t="shared" si="10"/>
        <v>0.0018004624358064528</v>
      </c>
      <c r="G69" s="9">
        <f t="shared" si="11"/>
        <v>-0.026673055422456477</v>
      </c>
      <c r="H69" s="73">
        <f t="shared" si="12"/>
        <v>-167</v>
      </c>
      <c r="I69" s="38">
        <f t="shared" si="13"/>
        <v>-0.000636156547841258</v>
      </c>
      <c r="J69" s="74">
        <f t="shared" si="14"/>
        <v>57</v>
      </c>
    </row>
    <row r="70" spans="1:10" ht="15">
      <c r="A70" s="109">
        <v>78</v>
      </c>
      <c r="B70" s="107" t="s">
        <v>70</v>
      </c>
      <c r="C70" s="73">
        <v>10885</v>
      </c>
      <c r="D70" s="73">
        <v>15634</v>
      </c>
      <c r="E70" s="73">
        <v>10067</v>
      </c>
      <c r="F70" s="9">
        <f t="shared" si="10"/>
        <v>0.002974278854818438</v>
      </c>
      <c r="G70" s="9">
        <f t="shared" si="11"/>
        <v>-0.07514928801102434</v>
      </c>
      <c r="H70" s="73">
        <f t="shared" si="12"/>
        <v>-818</v>
      </c>
      <c r="I70" s="38">
        <f t="shared" si="13"/>
        <v>-0.0031160242882284374</v>
      </c>
      <c r="J70" s="74">
        <f t="shared" si="14"/>
        <v>-5567</v>
      </c>
    </row>
    <row r="71" spans="1:10" ht="15">
      <c r="A71" s="109">
        <v>79</v>
      </c>
      <c r="B71" s="107" t="s">
        <v>71</v>
      </c>
      <c r="C71" s="73">
        <v>21386</v>
      </c>
      <c r="D71" s="73">
        <v>22838</v>
      </c>
      <c r="E71" s="73">
        <v>23014</v>
      </c>
      <c r="F71" s="9">
        <f t="shared" si="10"/>
        <v>0.006799449047858502</v>
      </c>
      <c r="G71" s="9">
        <f t="shared" si="11"/>
        <v>0.07612456747404844</v>
      </c>
      <c r="H71" s="73">
        <f t="shared" si="12"/>
        <v>1628</v>
      </c>
      <c r="I71" s="38">
        <f t="shared" si="13"/>
        <v>0.006201574011290826</v>
      </c>
      <c r="J71" s="74">
        <f t="shared" si="14"/>
        <v>176</v>
      </c>
    </row>
    <row r="72" spans="1:10" ht="15">
      <c r="A72" s="109">
        <v>80</v>
      </c>
      <c r="B72" s="107" t="s">
        <v>72</v>
      </c>
      <c r="C72" s="73">
        <v>24447</v>
      </c>
      <c r="D72" s="73">
        <v>26507</v>
      </c>
      <c r="E72" s="73">
        <v>27883</v>
      </c>
      <c r="F72" s="9">
        <f t="shared" si="10"/>
        <v>0.008237987216539436</v>
      </c>
      <c r="G72" s="9">
        <f t="shared" si="11"/>
        <v>0.14054894261054526</v>
      </c>
      <c r="H72" s="73">
        <f t="shared" si="12"/>
        <v>3436</v>
      </c>
      <c r="I72" s="38">
        <f t="shared" si="13"/>
        <v>0.01308882573881774</v>
      </c>
      <c r="J72" s="74">
        <f t="shared" si="14"/>
        <v>1376</v>
      </c>
    </row>
    <row r="73" spans="1:10" ht="15">
      <c r="A73" s="109">
        <v>81</v>
      </c>
      <c r="B73" s="107" t="s">
        <v>73</v>
      </c>
      <c r="C73" s="73">
        <v>79467</v>
      </c>
      <c r="D73" s="73">
        <v>157879</v>
      </c>
      <c r="E73" s="73">
        <v>156356</v>
      </c>
      <c r="F73" s="9">
        <f t="shared" si="10"/>
        <v>0.0461951271107571</v>
      </c>
      <c r="G73" s="9">
        <f t="shared" si="11"/>
        <v>0.9675588609108183</v>
      </c>
      <c r="H73" s="73">
        <f t="shared" si="12"/>
        <v>76889</v>
      </c>
      <c r="I73" s="38">
        <f t="shared" si="13"/>
        <v>0.29289485513153585</v>
      </c>
      <c r="J73" s="74">
        <f t="shared" si="14"/>
        <v>-1523</v>
      </c>
    </row>
    <row r="74" spans="1:10" ht="15">
      <c r="A74" s="109">
        <v>82</v>
      </c>
      <c r="B74" s="107" t="s">
        <v>74</v>
      </c>
      <c r="C74" s="73">
        <v>132002</v>
      </c>
      <c r="D74" s="73">
        <v>148547</v>
      </c>
      <c r="E74" s="73">
        <v>149468</v>
      </c>
      <c r="F74" s="9">
        <f t="shared" si="10"/>
        <v>0.04416007866017704</v>
      </c>
      <c r="G74" s="9">
        <f t="shared" si="11"/>
        <v>0.1323161770276208</v>
      </c>
      <c r="H74" s="73">
        <f t="shared" si="12"/>
        <v>17466</v>
      </c>
      <c r="I74" s="38">
        <f t="shared" si="13"/>
        <v>0.06653359439877492</v>
      </c>
      <c r="J74" s="74">
        <f t="shared" si="14"/>
        <v>921</v>
      </c>
    </row>
    <row r="75" spans="1:10" ht="15">
      <c r="A75" s="109">
        <v>84</v>
      </c>
      <c r="B75" s="107" t="s">
        <v>75</v>
      </c>
      <c r="C75" s="73">
        <v>680</v>
      </c>
      <c r="D75" s="73">
        <v>2082</v>
      </c>
      <c r="E75" s="73">
        <v>2138</v>
      </c>
      <c r="F75" s="9">
        <f t="shared" si="10"/>
        <v>0.000631668639277026</v>
      </c>
      <c r="G75" s="9">
        <f t="shared" si="11"/>
        <v>2.1441176470588235</v>
      </c>
      <c r="H75" s="73">
        <f t="shared" si="12"/>
        <v>1458</v>
      </c>
      <c r="I75" s="38">
        <f t="shared" si="13"/>
        <v>0.0055539895015123</v>
      </c>
      <c r="J75" s="74">
        <f t="shared" si="14"/>
        <v>56</v>
      </c>
    </row>
    <row r="76" spans="1:10" ht="15">
      <c r="A76" s="109">
        <v>85</v>
      </c>
      <c r="B76" s="107" t="s">
        <v>76</v>
      </c>
      <c r="C76" s="73">
        <v>261541</v>
      </c>
      <c r="D76" s="73">
        <v>324554</v>
      </c>
      <c r="E76" s="73">
        <v>288164</v>
      </c>
      <c r="F76" s="9">
        <f t="shared" si="10"/>
        <v>0.08513758735670014</v>
      </c>
      <c r="G76" s="9">
        <f t="shared" si="11"/>
        <v>0.10179283554012564</v>
      </c>
      <c r="H76" s="73">
        <f t="shared" si="12"/>
        <v>26623</v>
      </c>
      <c r="I76" s="38">
        <f t="shared" si="13"/>
        <v>0.10141554355196294</v>
      </c>
      <c r="J76" s="74">
        <f t="shared" si="14"/>
        <v>-36390</v>
      </c>
    </row>
    <row r="77" spans="1:10" ht="15">
      <c r="A77" s="109">
        <v>86</v>
      </c>
      <c r="B77" s="107" t="s">
        <v>77</v>
      </c>
      <c r="C77" s="73">
        <v>170286</v>
      </c>
      <c r="D77" s="73">
        <v>155324</v>
      </c>
      <c r="E77" s="73">
        <v>157421</v>
      </c>
      <c r="F77" s="9">
        <f t="shared" si="10"/>
        <v>0.0465097796368703</v>
      </c>
      <c r="G77" s="9">
        <f t="shared" si="11"/>
        <v>-0.07554936988360758</v>
      </c>
      <c r="H77" s="73">
        <f t="shared" si="12"/>
        <v>-12865</v>
      </c>
      <c r="I77" s="38">
        <f t="shared" si="13"/>
        <v>-0.0490069101076514</v>
      </c>
      <c r="J77" s="74">
        <f t="shared" si="14"/>
        <v>2097</v>
      </c>
    </row>
    <row r="78" spans="1:10" ht="15">
      <c r="A78" s="109">
        <v>87</v>
      </c>
      <c r="B78" s="107" t="s">
        <v>78</v>
      </c>
      <c r="C78" s="73">
        <v>12237</v>
      </c>
      <c r="D78" s="73">
        <v>12747</v>
      </c>
      <c r="E78" s="73">
        <v>12594</v>
      </c>
      <c r="F78" s="9">
        <f t="shared" si="10"/>
        <v>0.003720876914431649</v>
      </c>
      <c r="G78" s="9">
        <f t="shared" si="11"/>
        <v>0.029173817112037263</v>
      </c>
      <c r="H78" s="73">
        <f t="shared" si="12"/>
        <v>357</v>
      </c>
      <c r="I78" s="38">
        <f t="shared" si="13"/>
        <v>0.0013599274705349048</v>
      </c>
      <c r="J78" s="74">
        <f t="shared" si="14"/>
        <v>-153</v>
      </c>
    </row>
    <row r="79" spans="1:10" ht="15">
      <c r="A79" s="109">
        <v>88</v>
      </c>
      <c r="B79" s="107" t="s">
        <v>79</v>
      </c>
      <c r="C79" s="73">
        <v>19886</v>
      </c>
      <c r="D79" s="73">
        <v>23189</v>
      </c>
      <c r="E79" s="73">
        <v>23304</v>
      </c>
      <c r="F79" s="9">
        <f t="shared" si="10"/>
        <v>0.006885129078443318</v>
      </c>
      <c r="G79" s="9">
        <f t="shared" si="11"/>
        <v>0.17187971437191996</v>
      </c>
      <c r="H79" s="73">
        <f t="shared" si="12"/>
        <v>3418</v>
      </c>
      <c r="I79" s="38">
        <f t="shared" si="13"/>
        <v>0.01302025796719413</v>
      </c>
      <c r="J79" s="74">
        <f t="shared" si="14"/>
        <v>115</v>
      </c>
    </row>
    <row r="80" spans="1:13" ht="15">
      <c r="A80" s="109">
        <v>90</v>
      </c>
      <c r="B80" s="107" t="s">
        <v>80</v>
      </c>
      <c r="C80" s="73">
        <v>4678</v>
      </c>
      <c r="D80" s="73">
        <v>4661</v>
      </c>
      <c r="E80" s="73">
        <v>4878</v>
      </c>
      <c r="F80" s="9">
        <f t="shared" si="10"/>
        <v>0.0014411972041128778</v>
      </c>
      <c r="G80" s="9">
        <f t="shared" si="11"/>
        <v>0.04275331338178709</v>
      </c>
      <c r="H80" s="73">
        <f t="shared" si="12"/>
        <v>200</v>
      </c>
      <c r="I80" s="38">
        <f t="shared" si="13"/>
        <v>0.0007618641291512072</v>
      </c>
      <c r="J80" s="74">
        <f t="shared" si="14"/>
        <v>217</v>
      </c>
      <c r="L80" s="17"/>
      <c r="M80" s="17"/>
    </row>
    <row r="81" spans="1:13" ht="15">
      <c r="A81" s="109">
        <v>91</v>
      </c>
      <c r="B81" s="107" t="s">
        <v>81</v>
      </c>
      <c r="C81" s="73">
        <v>695</v>
      </c>
      <c r="D81" s="73">
        <v>858</v>
      </c>
      <c r="E81" s="73">
        <v>912</v>
      </c>
      <c r="F81" s="9">
        <f t="shared" si="10"/>
        <v>0.0002694489237701813</v>
      </c>
      <c r="G81" s="9">
        <f t="shared" si="11"/>
        <v>0.3122302158273381</v>
      </c>
      <c r="H81" s="73">
        <f t="shared" si="12"/>
        <v>217</v>
      </c>
      <c r="I81" s="38">
        <f t="shared" si="13"/>
        <v>0.0008266225801290598</v>
      </c>
      <c r="J81" s="74">
        <f t="shared" si="14"/>
        <v>54</v>
      </c>
      <c r="L81" s="15"/>
      <c r="M81" s="15"/>
    </row>
    <row r="82" spans="1:10" ht="15">
      <c r="A82" s="109">
        <v>92</v>
      </c>
      <c r="B82" s="107" t="s">
        <v>82</v>
      </c>
      <c r="C82" s="73">
        <v>3261</v>
      </c>
      <c r="D82" s="73">
        <v>3118</v>
      </c>
      <c r="E82" s="73">
        <v>3418</v>
      </c>
      <c r="F82" s="9">
        <f t="shared" si="10"/>
        <v>0.001009842567375526</v>
      </c>
      <c r="G82" s="9">
        <f t="shared" si="11"/>
        <v>0.048144740877031585</v>
      </c>
      <c r="H82" s="73">
        <f t="shared" si="12"/>
        <v>157</v>
      </c>
      <c r="I82" s="38">
        <f t="shared" si="13"/>
        <v>0.0005980633413836976</v>
      </c>
      <c r="J82" s="74">
        <f t="shared" si="14"/>
        <v>300</v>
      </c>
    </row>
    <row r="83" spans="1:10" ht="15">
      <c r="A83" s="109">
        <v>93</v>
      </c>
      <c r="B83" s="107" t="s">
        <v>83</v>
      </c>
      <c r="C83" s="73">
        <v>16963</v>
      </c>
      <c r="D83" s="73">
        <v>12209</v>
      </c>
      <c r="E83" s="73">
        <v>12437</v>
      </c>
      <c r="F83" s="9">
        <f t="shared" si="10"/>
        <v>0.003674491518563317</v>
      </c>
      <c r="G83" s="9">
        <f t="shared" si="11"/>
        <v>-0.2668160113187526</v>
      </c>
      <c r="H83" s="73">
        <f t="shared" si="12"/>
        <v>-4526</v>
      </c>
      <c r="I83" s="38">
        <f t="shared" si="13"/>
        <v>-0.01724098524269182</v>
      </c>
      <c r="J83" s="74">
        <f t="shared" si="14"/>
        <v>228</v>
      </c>
    </row>
    <row r="84" spans="1:10" ht="15">
      <c r="A84" s="109">
        <v>94</v>
      </c>
      <c r="B84" s="107" t="s">
        <v>84</v>
      </c>
      <c r="C84" s="73">
        <v>15647</v>
      </c>
      <c r="D84" s="73">
        <v>16237</v>
      </c>
      <c r="E84" s="73">
        <v>15791</v>
      </c>
      <c r="F84" s="9">
        <f t="shared" si="10"/>
        <v>0.004665425389533918</v>
      </c>
      <c r="G84" s="9">
        <f t="shared" si="11"/>
        <v>0.009203042116699686</v>
      </c>
      <c r="H84" s="73">
        <f t="shared" si="12"/>
        <v>144</v>
      </c>
      <c r="I84" s="38">
        <f t="shared" si="13"/>
        <v>0.0005485421729888692</v>
      </c>
      <c r="J84" s="74">
        <f t="shared" si="14"/>
        <v>-446</v>
      </c>
    </row>
    <row r="85" spans="1:10" ht="15">
      <c r="A85" s="109">
        <v>95</v>
      </c>
      <c r="B85" s="107" t="s">
        <v>85</v>
      </c>
      <c r="C85" s="73">
        <v>14427</v>
      </c>
      <c r="D85" s="73">
        <v>14323</v>
      </c>
      <c r="E85" s="73">
        <v>14520</v>
      </c>
      <c r="F85" s="9">
        <f t="shared" si="10"/>
        <v>0.004289910496867361</v>
      </c>
      <c r="G85" s="9">
        <f t="shared" si="11"/>
        <v>0.00644624662091911</v>
      </c>
      <c r="H85" s="73">
        <f t="shared" si="12"/>
        <v>93</v>
      </c>
      <c r="I85" s="38">
        <f t="shared" si="13"/>
        <v>0.00035426682005531136</v>
      </c>
      <c r="J85" s="74">
        <f t="shared" si="14"/>
        <v>197</v>
      </c>
    </row>
    <row r="86" spans="1:10" ht="15">
      <c r="A86" s="109">
        <v>96</v>
      </c>
      <c r="B86" s="107" t="s">
        <v>86</v>
      </c>
      <c r="C86" s="73">
        <v>97946</v>
      </c>
      <c r="D86" s="73">
        <v>46278</v>
      </c>
      <c r="E86" s="73">
        <v>47002</v>
      </c>
      <c r="F86" s="9">
        <f t="shared" si="10"/>
        <v>0.013886664819129455</v>
      </c>
      <c r="G86" s="9">
        <f t="shared" si="11"/>
        <v>-0.5201233332652686</v>
      </c>
      <c r="H86" s="73">
        <f t="shared" si="12"/>
        <v>-50944</v>
      </c>
      <c r="I86" s="38">
        <f t="shared" si="13"/>
        <v>-0.1940620309773955</v>
      </c>
      <c r="J86" s="74">
        <f t="shared" si="14"/>
        <v>724</v>
      </c>
    </row>
    <row r="87" spans="1:10" ht="15">
      <c r="A87" s="109">
        <v>97</v>
      </c>
      <c r="B87" s="107" t="s">
        <v>87</v>
      </c>
      <c r="C87" s="73">
        <v>13521</v>
      </c>
      <c r="D87" s="73">
        <v>27343</v>
      </c>
      <c r="E87" s="73">
        <v>27744</v>
      </c>
      <c r="F87" s="9">
        <f t="shared" si="10"/>
        <v>0.00819691989153499</v>
      </c>
      <c r="G87" s="9">
        <f t="shared" si="11"/>
        <v>1.0519192367428445</v>
      </c>
      <c r="H87" s="73">
        <f t="shared" si="12"/>
        <v>14223</v>
      </c>
      <c r="I87" s="38">
        <f t="shared" si="13"/>
        <v>0.0541799675445881</v>
      </c>
      <c r="J87" s="74">
        <f t="shared" si="14"/>
        <v>401</v>
      </c>
    </row>
    <row r="88" spans="1:10" ht="15">
      <c r="A88" s="109">
        <v>98</v>
      </c>
      <c r="B88" s="107" t="s">
        <v>88</v>
      </c>
      <c r="C88" s="73">
        <v>969</v>
      </c>
      <c r="D88" s="73">
        <v>1313</v>
      </c>
      <c r="E88" s="73">
        <v>1252</v>
      </c>
      <c r="F88" s="9">
        <f t="shared" si="10"/>
        <v>0.00036990137342134545</v>
      </c>
      <c r="G88" s="9">
        <f t="shared" si="11"/>
        <v>0.29205366357069146</v>
      </c>
      <c r="H88" s="73">
        <f t="shared" si="12"/>
        <v>283</v>
      </c>
      <c r="I88" s="38">
        <f t="shared" si="13"/>
        <v>0.001078037742748958</v>
      </c>
      <c r="J88" s="74">
        <f t="shared" si="14"/>
        <v>-61</v>
      </c>
    </row>
    <row r="89" spans="1:10" ht="15.75" thickBot="1">
      <c r="A89" s="110">
        <v>99</v>
      </c>
      <c r="B89" s="111" t="s">
        <v>89</v>
      </c>
      <c r="C89" s="6">
        <v>1540</v>
      </c>
      <c r="D89" s="6">
        <v>1551</v>
      </c>
      <c r="E89" s="6">
        <v>1552</v>
      </c>
      <c r="F89" s="11">
        <f t="shared" si="10"/>
        <v>0.0004585358878194314</v>
      </c>
      <c r="G89" s="11">
        <f t="shared" si="11"/>
        <v>0.007792207792207792</v>
      </c>
      <c r="H89" s="6">
        <f t="shared" si="12"/>
        <v>12</v>
      </c>
      <c r="I89" s="41">
        <f t="shared" si="13"/>
        <v>4.571184774907243E-05</v>
      </c>
      <c r="J89" s="74">
        <f t="shared" si="14"/>
        <v>1</v>
      </c>
    </row>
    <row r="90" spans="1:13" s="17" customFormat="1" ht="15.75" thickBot="1">
      <c r="A90" s="114" t="s">
        <v>90</v>
      </c>
      <c r="B90" s="114"/>
      <c r="C90" s="70">
        <v>3122172</v>
      </c>
      <c r="D90" s="70">
        <v>3391765</v>
      </c>
      <c r="E90" s="70">
        <v>3384686</v>
      </c>
      <c r="F90" s="79">
        <f>E90/$E$90</f>
        <v>1</v>
      </c>
      <c r="G90" s="79">
        <f>(E90-C90)/C90</f>
        <v>0.08408056955222198</v>
      </c>
      <c r="H90" s="70">
        <f>E90-C90</f>
        <v>262514</v>
      </c>
      <c r="I90" s="78">
        <f>H90/$H$90</f>
        <v>1</v>
      </c>
      <c r="J90" s="84">
        <f>E90-D90</f>
        <v>-7079</v>
      </c>
      <c r="L90" s="13"/>
      <c r="M90" s="13"/>
    </row>
    <row r="91" spans="3:13" s="15" customFormat="1" ht="15">
      <c r="C91" s="30"/>
      <c r="D91" s="14"/>
      <c r="E91" s="14"/>
      <c r="H91" s="31"/>
      <c r="I91" s="31"/>
      <c r="L91" s="13"/>
      <c r="M91" s="13"/>
    </row>
    <row r="92" spans="3:5" ht="15">
      <c r="C92" s="14"/>
      <c r="D92" s="14"/>
      <c r="E92" s="14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N89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A48" sqref="A48"/>
    </sheetView>
  </sheetViews>
  <sheetFormatPr defaultColWidth="9.140625" defaultRowHeight="15"/>
  <cols>
    <col min="1" max="1" width="11.8515625" style="13" customWidth="1"/>
    <col min="2" max="2" width="18.8515625" style="13" bestFit="1" customWidth="1"/>
    <col min="3" max="3" width="12.57421875" style="13" bestFit="1" customWidth="1"/>
    <col min="4" max="4" width="12.00390625" style="13" bestFit="1" customWidth="1"/>
    <col min="5" max="5" width="12.57421875" style="13" bestFit="1" customWidth="1"/>
    <col min="6" max="6" width="19.28125" style="13" customWidth="1"/>
    <col min="7" max="7" width="18.140625" style="13" customWidth="1"/>
    <col min="8" max="8" width="30.421875" style="13" customWidth="1"/>
    <col min="9" max="9" width="27.421875" style="13" customWidth="1"/>
    <col min="10" max="10" width="22.28125" style="13" customWidth="1"/>
    <col min="11" max="11" width="30.421875" style="13" customWidth="1"/>
    <col min="12" max="16384" width="9.140625" style="13" customWidth="1"/>
  </cols>
  <sheetData>
    <row r="1" spans="1:11" ht="75.75" thickBot="1">
      <c r="A1" s="5" t="s">
        <v>92</v>
      </c>
      <c r="B1" s="5" t="s">
        <v>175</v>
      </c>
      <c r="C1" s="5">
        <v>41487</v>
      </c>
      <c r="D1" s="5">
        <v>41821</v>
      </c>
      <c r="E1" s="5">
        <v>41852</v>
      </c>
      <c r="F1" s="2" t="s">
        <v>286</v>
      </c>
      <c r="G1" s="2" t="s">
        <v>277</v>
      </c>
      <c r="H1" s="2" t="s">
        <v>287</v>
      </c>
      <c r="I1" s="2" t="s">
        <v>288</v>
      </c>
      <c r="J1" s="2" t="s">
        <v>279</v>
      </c>
      <c r="K1" s="2" t="s">
        <v>299</v>
      </c>
    </row>
    <row r="2" spans="1:14" ht="15">
      <c r="A2" s="98">
        <v>1</v>
      </c>
      <c r="B2" s="99" t="s">
        <v>93</v>
      </c>
      <c r="C2" s="20">
        <v>56787</v>
      </c>
      <c r="D2" s="20">
        <v>61802</v>
      </c>
      <c r="E2" s="20">
        <v>61696</v>
      </c>
      <c r="F2" s="37">
        <v>0.22446600249156465</v>
      </c>
      <c r="G2" s="9">
        <f aca="true" t="shared" si="0" ref="G2:G33">E2/$E$83</f>
        <v>0.018227983334347705</v>
      </c>
      <c r="H2" s="9">
        <f aca="true" t="shared" si="1" ref="H2:H33">(E2-C2)/C2</f>
        <v>0.08644584147780301</v>
      </c>
      <c r="I2" s="73">
        <f aca="true" t="shared" si="2" ref="I2:I33">E2-C2</f>
        <v>4909</v>
      </c>
      <c r="J2" s="38">
        <f aca="true" t="shared" si="3" ref="J2:J33">I2/$I$83</f>
        <v>0.01869995505001638</v>
      </c>
      <c r="K2" s="7">
        <f aca="true" t="shared" si="4" ref="K2:K33">E2-D2</f>
        <v>-106</v>
      </c>
      <c r="M2" s="105"/>
      <c r="N2" s="16"/>
    </row>
    <row r="3" spans="1:14" ht="15">
      <c r="A3" s="98">
        <v>2</v>
      </c>
      <c r="B3" s="99" t="s">
        <v>94</v>
      </c>
      <c r="C3" s="73">
        <v>6541</v>
      </c>
      <c r="D3" s="73">
        <v>6595</v>
      </c>
      <c r="E3" s="73">
        <v>6565</v>
      </c>
      <c r="F3" s="9">
        <f>E2/4a_İl!E2</f>
        <v>0.22252278571866535</v>
      </c>
      <c r="G3" s="9">
        <f t="shared" si="0"/>
        <v>0.0019396186234114478</v>
      </c>
      <c r="H3" s="9">
        <f t="shared" si="1"/>
        <v>0.003669163736431738</v>
      </c>
      <c r="I3" s="73">
        <f t="shared" si="2"/>
        <v>24</v>
      </c>
      <c r="J3" s="38">
        <f t="shared" si="3"/>
        <v>9.142369549814486E-05</v>
      </c>
      <c r="K3" s="74">
        <f t="shared" si="4"/>
        <v>-30</v>
      </c>
      <c r="M3" s="105"/>
      <c r="N3" s="16"/>
    </row>
    <row r="4" spans="1:14" ht="15">
      <c r="A4" s="98">
        <v>3</v>
      </c>
      <c r="B4" s="99" t="s">
        <v>95</v>
      </c>
      <c r="C4" s="73">
        <v>14889</v>
      </c>
      <c r="D4" s="73">
        <v>16327</v>
      </c>
      <c r="E4" s="73">
        <v>16378</v>
      </c>
      <c r="F4" s="9">
        <f>E4/4a_İl!E4</f>
        <v>0.19102158877523648</v>
      </c>
      <c r="G4" s="9">
        <f t="shared" si="0"/>
        <v>0.00483885358937284</v>
      </c>
      <c r="H4" s="9">
        <f t="shared" si="1"/>
        <v>0.1000067163677883</v>
      </c>
      <c r="I4" s="73">
        <f t="shared" si="2"/>
        <v>1489</v>
      </c>
      <c r="J4" s="38">
        <f t="shared" si="3"/>
        <v>0.005672078441530737</v>
      </c>
      <c r="K4" s="74">
        <f t="shared" si="4"/>
        <v>51</v>
      </c>
      <c r="M4" s="105"/>
      <c r="N4" s="16"/>
    </row>
    <row r="5" spans="1:14" ht="15">
      <c r="A5" s="98">
        <v>4</v>
      </c>
      <c r="B5" s="99" t="s">
        <v>96</v>
      </c>
      <c r="C5" s="73">
        <v>2362</v>
      </c>
      <c r="D5" s="73">
        <v>1993</v>
      </c>
      <c r="E5" s="73">
        <v>1890</v>
      </c>
      <c r="F5" s="9">
        <f>E5/4a_İl!E5</f>
        <v>0.09870482556925005</v>
      </c>
      <c r="G5" s="9">
        <f t="shared" si="0"/>
        <v>0.0005583974407079416</v>
      </c>
      <c r="H5" s="9">
        <f t="shared" si="1"/>
        <v>-0.19983065198983913</v>
      </c>
      <c r="I5" s="73">
        <f t="shared" si="2"/>
        <v>-472</v>
      </c>
      <c r="J5" s="38">
        <f t="shared" si="3"/>
        <v>-0.0017979993447968488</v>
      </c>
      <c r="K5" s="74">
        <f t="shared" si="4"/>
        <v>-103</v>
      </c>
      <c r="M5" s="105"/>
      <c r="N5" s="16"/>
    </row>
    <row r="6" spans="1:14" ht="15">
      <c r="A6" s="98">
        <v>5</v>
      </c>
      <c r="B6" s="99" t="s">
        <v>97</v>
      </c>
      <c r="C6" s="73">
        <v>6425</v>
      </c>
      <c r="D6" s="73">
        <v>8936</v>
      </c>
      <c r="E6" s="73">
        <v>7399</v>
      </c>
      <c r="F6" s="9">
        <f>E6/4a_İl!E6</f>
        <v>0.20304053126972366</v>
      </c>
      <c r="G6" s="9">
        <f t="shared" si="0"/>
        <v>0.002186022573438127</v>
      </c>
      <c r="H6" s="9">
        <f t="shared" si="1"/>
        <v>0.15159533073929962</v>
      </c>
      <c r="I6" s="73">
        <f t="shared" si="2"/>
        <v>974</v>
      </c>
      <c r="J6" s="38">
        <f t="shared" si="3"/>
        <v>0.003710278308966379</v>
      </c>
      <c r="K6" s="74">
        <f t="shared" si="4"/>
        <v>-1537</v>
      </c>
      <c r="M6" s="105"/>
      <c r="N6" s="16"/>
    </row>
    <row r="7" spans="1:14" ht="15">
      <c r="A7" s="98">
        <v>6</v>
      </c>
      <c r="B7" s="99" t="s">
        <v>98</v>
      </c>
      <c r="C7" s="73">
        <v>274283</v>
      </c>
      <c r="D7" s="73">
        <v>297412</v>
      </c>
      <c r="E7" s="73">
        <v>300685</v>
      </c>
      <c r="F7" s="9">
        <f>E7/4a_İl!E7</f>
        <v>0.2731009815595416</v>
      </c>
      <c r="G7" s="9">
        <f t="shared" si="0"/>
        <v>0.08883689653929493</v>
      </c>
      <c r="H7" s="9">
        <f t="shared" si="1"/>
        <v>0.09625824422220845</v>
      </c>
      <c r="I7" s="73">
        <f t="shared" si="2"/>
        <v>26402</v>
      </c>
      <c r="J7" s="38">
        <f t="shared" si="3"/>
        <v>0.10057368368925086</v>
      </c>
      <c r="K7" s="74">
        <f t="shared" si="4"/>
        <v>3273</v>
      </c>
      <c r="M7" s="105"/>
      <c r="N7" s="16"/>
    </row>
    <row r="8" spans="1:14" ht="15">
      <c r="A8" s="98">
        <v>7</v>
      </c>
      <c r="B8" s="99" t="s">
        <v>99</v>
      </c>
      <c r="C8" s="73">
        <v>145419</v>
      </c>
      <c r="D8" s="73">
        <v>160790</v>
      </c>
      <c r="E8" s="73">
        <v>162959</v>
      </c>
      <c r="F8" s="9">
        <f>E8/4a_İl!E8</f>
        <v>0.2851880176896059</v>
      </c>
      <c r="G8" s="9">
        <f t="shared" si="0"/>
        <v>0.048145972772658974</v>
      </c>
      <c r="H8" s="9">
        <f t="shared" si="1"/>
        <v>0.12061697577345463</v>
      </c>
      <c r="I8" s="73">
        <f t="shared" si="2"/>
        <v>17540</v>
      </c>
      <c r="J8" s="38">
        <f t="shared" si="3"/>
        <v>0.06681548412656087</v>
      </c>
      <c r="K8" s="74">
        <f t="shared" si="4"/>
        <v>2169</v>
      </c>
      <c r="M8" s="105"/>
      <c r="N8" s="16"/>
    </row>
    <row r="9" spans="1:14" ht="15">
      <c r="A9" s="98">
        <v>8</v>
      </c>
      <c r="B9" s="99" t="s">
        <v>100</v>
      </c>
      <c r="C9" s="73">
        <v>3385</v>
      </c>
      <c r="D9" s="73">
        <v>4195</v>
      </c>
      <c r="E9" s="73">
        <v>3470</v>
      </c>
      <c r="F9" s="9">
        <f>E9/4a_İl!E9</f>
        <v>0.1565107572955663</v>
      </c>
      <c r="G9" s="9">
        <f t="shared" si="0"/>
        <v>0.0010252058832045277</v>
      </c>
      <c r="H9" s="9">
        <f t="shared" si="1"/>
        <v>0.025110782865583457</v>
      </c>
      <c r="I9" s="73">
        <f t="shared" si="2"/>
        <v>85</v>
      </c>
      <c r="J9" s="38">
        <f t="shared" si="3"/>
        <v>0.00032379225488926306</v>
      </c>
      <c r="K9" s="74">
        <f t="shared" si="4"/>
        <v>-725</v>
      </c>
      <c r="M9" s="100"/>
      <c r="N9" s="16"/>
    </row>
    <row r="10" spans="1:14" ht="15">
      <c r="A10" s="98">
        <v>9</v>
      </c>
      <c r="B10" s="99" t="s">
        <v>101</v>
      </c>
      <c r="C10" s="73">
        <v>38602</v>
      </c>
      <c r="D10" s="73">
        <v>41121</v>
      </c>
      <c r="E10" s="73">
        <v>41520</v>
      </c>
      <c r="F10" s="9">
        <f>E10/4a_İl!E10</f>
        <v>0.2841597371933066</v>
      </c>
      <c r="G10" s="9">
        <f t="shared" si="0"/>
        <v>0.012267016792695097</v>
      </c>
      <c r="H10" s="9">
        <f t="shared" si="1"/>
        <v>0.0755919382415419</v>
      </c>
      <c r="I10" s="73">
        <f t="shared" si="2"/>
        <v>2918</v>
      </c>
      <c r="J10" s="38">
        <f t="shared" si="3"/>
        <v>0.011115597644316112</v>
      </c>
      <c r="K10" s="74">
        <f t="shared" si="4"/>
        <v>399</v>
      </c>
      <c r="M10" s="105"/>
      <c r="N10" s="16"/>
    </row>
    <row r="11" spans="1:14" ht="15">
      <c r="A11" s="98">
        <v>10</v>
      </c>
      <c r="B11" s="99" t="s">
        <v>102</v>
      </c>
      <c r="C11" s="73">
        <v>37192</v>
      </c>
      <c r="D11" s="73">
        <v>39005</v>
      </c>
      <c r="E11" s="73">
        <v>38499</v>
      </c>
      <c r="F11" s="9">
        <f>E11/4a_İl!E11</f>
        <v>0.2480605670103093</v>
      </c>
      <c r="G11" s="9">
        <f t="shared" si="0"/>
        <v>0.011374467232706372</v>
      </c>
      <c r="H11" s="9">
        <f t="shared" si="1"/>
        <v>0.0351419660141966</v>
      </c>
      <c r="I11" s="73">
        <f t="shared" si="2"/>
        <v>1307</v>
      </c>
      <c r="J11" s="38">
        <f t="shared" si="3"/>
        <v>0.004978782084003139</v>
      </c>
      <c r="K11" s="74">
        <f t="shared" si="4"/>
        <v>-506</v>
      </c>
      <c r="M11" s="105"/>
      <c r="N11" s="16"/>
    </row>
    <row r="12" spans="1:14" ht="15">
      <c r="A12" s="98">
        <v>11</v>
      </c>
      <c r="B12" s="99" t="s">
        <v>103</v>
      </c>
      <c r="C12" s="73">
        <v>8742</v>
      </c>
      <c r="D12" s="73">
        <v>10104</v>
      </c>
      <c r="E12" s="73">
        <v>9826</v>
      </c>
      <c r="F12" s="9">
        <f>E12/4a_İl!E12</f>
        <v>0.23382989862453002</v>
      </c>
      <c r="G12" s="9">
        <f t="shared" si="0"/>
        <v>0.0029030757949186424</v>
      </c>
      <c r="H12" s="9">
        <f t="shared" si="1"/>
        <v>0.12399908487760238</v>
      </c>
      <c r="I12" s="73">
        <f t="shared" si="2"/>
        <v>1084</v>
      </c>
      <c r="J12" s="38">
        <f t="shared" si="3"/>
        <v>0.004129303579999543</v>
      </c>
      <c r="K12" s="74">
        <f t="shared" si="4"/>
        <v>-278</v>
      </c>
      <c r="M12" s="105"/>
      <c r="N12" s="16"/>
    </row>
    <row r="13" spans="1:14" ht="15">
      <c r="A13" s="98">
        <v>12</v>
      </c>
      <c r="B13" s="99" t="s">
        <v>104</v>
      </c>
      <c r="C13" s="73">
        <v>2391</v>
      </c>
      <c r="D13" s="73">
        <v>2012</v>
      </c>
      <c r="E13" s="73">
        <v>2029</v>
      </c>
      <c r="F13" s="9">
        <f>E13/4a_İl!E13</f>
        <v>0.10093523032534077</v>
      </c>
      <c r="G13" s="9">
        <f t="shared" si="0"/>
        <v>0.0005994647657123881</v>
      </c>
      <c r="H13" s="9">
        <f t="shared" si="1"/>
        <v>-0.15140108741112504</v>
      </c>
      <c r="I13" s="73">
        <f t="shared" si="2"/>
        <v>-362</v>
      </c>
      <c r="J13" s="38">
        <f t="shared" si="3"/>
        <v>-0.001378974073763685</v>
      </c>
      <c r="K13" s="74">
        <f t="shared" si="4"/>
        <v>17</v>
      </c>
      <c r="M13" s="105"/>
      <c r="N13" s="16"/>
    </row>
    <row r="14" spans="1:14" ht="15">
      <c r="A14" s="98">
        <v>13</v>
      </c>
      <c r="B14" s="99" t="s">
        <v>105</v>
      </c>
      <c r="C14" s="73">
        <v>1679</v>
      </c>
      <c r="D14" s="73">
        <v>1499</v>
      </c>
      <c r="E14" s="73">
        <v>1471</v>
      </c>
      <c r="F14" s="9">
        <f>E14/4a_İl!E14</f>
        <v>0.07562204400575777</v>
      </c>
      <c r="G14" s="9">
        <f t="shared" si="0"/>
        <v>0.0004346045689319482</v>
      </c>
      <c r="H14" s="9">
        <f t="shared" si="1"/>
        <v>-0.12388326384752829</v>
      </c>
      <c r="I14" s="73">
        <f t="shared" si="2"/>
        <v>-208</v>
      </c>
      <c r="J14" s="38">
        <f t="shared" si="3"/>
        <v>-0.0007923386943172555</v>
      </c>
      <c r="K14" s="74">
        <f t="shared" si="4"/>
        <v>-28</v>
      </c>
      <c r="M14" s="105"/>
      <c r="N14" s="16"/>
    </row>
    <row r="15" spans="1:14" ht="15">
      <c r="A15" s="98">
        <v>14</v>
      </c>
      <c r="B15" s="99" t="s">
        <v>106</v>
      </c>
      <c r="C15" s="73">
        <v>14210</v>
      </c>
      <c r="D15" s="73">
        <v>14805</v>
      </c>
      <c r="E15" s="73">
        <v>14814</v>
      </c>
      <c r="F15" s="9">
        <f>E15/4a_İl!E15</f>
        <v>0.268832229380274</v>
      </c>
      <c r="G15" s="9">
        <f t="shared" si="0"/>
        <v>0.004376772320977485</v>
      </c>
      <c r="H15" s="9">
        <f t="shared" si="1"/>
        <v>0.04250527797325827</v>
      </c>
      <c r="I15" s="73">
        <f t="shared" si="2"/>
        <v>604</v>
      </c>
      <c r="J15" s="38">
        <f t="shared" si="3"/>
        <v>0.002300829670036646</v>
      </c>
      <c r="K15" s="74">
        <f t="shared" si="4"/>
        <v>9</v>
      </c>
      <c r="M15" s="105"/>
      <c r="N15" s="16"/>
    </row>
    <row r="16" spans="1:14" ht="15">
      <c r="A16" s="98">
        <v>15</v>
      </c>
      <c r="B16" s="99" t="s">
        <v>107</v>
      </c>
      <c r="C16" s="73">
        <v>7418</v>
      </c>
      <c r="D16" s="73">
        <v>7972</v>
      </c>
      <c r="E16" s="73">
        <v>8073</v>
      </c>
      <c r="F16" s="9">
        <f>E16/4a_İl!E16</f>
        <v>0.22429361264690356</v>
      </c>
      <c r="G16" s="9">
        <f t="shared" si="0"/>
        <v>0.0023851547824524934</v>
      </c>
      <c r="H16" s="9">
        <f t="shared" si="1"/>
        <v>0.08829873281207873</v>
      </c>
      <c r="I16" s="73">
        <f t="shared" si="2"/>
        <v>655</v>
      </c>
      <c r="J16" s="38">
        <f t="shared" si="3"/>
        <v>0.0024951050229702035</v>
      </c>
      <c r="K16" s="74">
        <f t="shared" si="4"/>
        <v>101</v>
      </c>
      <c r="M16" s="105"/>
      <c r="N16" s="16"/>
    </row>
    <row r="17" spans="1:14" ht="15">
      <c r="A17" s="98">
        <v>16</v>
      </c>
      <c r="B17" s="99" t="s">
        <v>108</v>
      </c>
      <c r="C17" s="73">
        <v>164270</v>
      </c>
      <c r="D17" s="73">
        <v>174197</v>
      </c>
      <c r="E17" s="73">
        <v>177232</v>
      </c>
      <c r="F17" s="9">
        <f>E17/4a_İl!E17</f>
        <v>0.28741753643964996</v>
      </c>
      <c r="G17" s="9">
        <f t="shared" si="0"/>
        <v>0.05236290751933857</v>
      </c>
      <c r="H17" s="9">
        <f t="shared" si="1"/>
        <v>0.07890667803007244</v>
      </c>
      <c r="I17" s="73">
        <f t="shared" si="2"/>
        <v>12962</v>
      </c>
      <c r="J17" s="38">
        <f t="shared" si="3"/>
        <v>0.04937641421028974</v>
      </c>
      <c r="K17" s="74">
        <f t="shared" si="4"/>
        <v>3035</v>
      </c>
      <c r="M17" s="15"/>
      <c r="N17" s="15"/>
    </row>
    <row r="18" spans="1:12" ht="15">
      <c r="A18" s="98">
        <v>17</v>
      </c>
      <c r="B18" s="99" t="s">
        <v>109</v>
      </c>
      <c r="C18" s="73">
        <v>17909</v>
      </c>
      <c r="D18" s="73">
        <v>20151</v>
      </c>
      <c r="E18" s="73">
        <v>20388</v>
      </c>
      <c r="F18" s="9">
        <f>E18/4a_İl!E18</f>
        <v>0.2670578834994695</v>
      </c>
      <c r="G18" s="9">
        <f t="shared" si="0"/>
        <v>0.006023601598493922</v>
      </c>
      <c r="H18" s="9">
        <f t="shared" si="1"/>
        <v>0.13842202244681445</v>
      </c>
      <c r="I18" s="73">
        <f t="shared" si="2"/>
        <v>2479</v>
      </c>
      <c r="J18" s="38">
        <f t="shared" si="3"/>
        <v>0.009443305880829212</v>
      </c>
      <c r="K18" s="74">
        <f t="shared" si="4"/>
        <v>237</v>
      </c>
      <c r="L18" s="105"/>
    </row>
    <row r="19" spans="1:12" ht="15">
      <c r="A19" s="98">
        <v>18</v>
      </c>
      <c r="B19" s="99" t="s">
        <v>110</v>
      </c>
      <c r="C19" s="73">
        <v>4096</v>
      </c>
      <c r="D19" s="73">
        <v>4720</v>
      </c>
      <c r="E19" s="73">
        <v>4695</v>
      </c>
      <c r="F19" s="9">
        <f>E19/4a_İl!E19</f>
        <v>0.2026764515432765</v>
      </c>
      <c r="G19" s="9">
        <f t="shared" si="0"/>
        <v>0.0013871301503300454</v>
      </c>
      <c r="H19" s="9">
        <f t="shared" si="1"/>
        <v>0.146240234375</v>
      </c>
      <c r="I19" s="73">
        <f t="shared" si="2"/>
        <v>599</v>
      </c>
      <c r="J19" s="38">
        <f t="shared" si="3"/>
        <v>0.0022817830668078656</v>
      </c>
      <c r="K19" s="74">
        <f t="shared" si="4"/>
        <v>-25</v>
      </c>
      <c r="L19" s="105"/>
    </row>
    <row r="20" spans="1:12" ht="15">
      <c r="A20" s="98">
        <v>19</v>
      </c>
      <c r="B20" s="99" t="s">
        <v>111</v>
      </c>
      <c r="C20" s="73">
        <v>11475</v>
      </c>
      <c r="D20" s="73">
        <v>11460</v>
      </c>
      <c r="E20" s="73">
        <v>11607</v>
      </c>
      <c r="F20" s="9">
        <f>E20/4a_İl!E20</f>
        <v>0.2112629912087512</v>
      </c>
      <c r="G20" s="9">
        <f t="shared" si="0"/>
        <v>0.003429269362061946</v>
      </c>
      <c r="H20" s="9">
        <f t="shared" si="1"/>
        <v>0.011503267973856209</v>
      </c>
      <c r="I20" s="73">
        <f t="shared" si="2"/>
        <v>132</v>
      </c>
      <c r="J20" s="38">
        <f t="shared" si="3"/>
        <v>0.0005028303252397967</v>
      </c>
      <c r="K20" s="74">
        <f t="shared" si="4"/>
        <v>147</v>
      </c>
      <c r="L20" s="105"/>
    </row>
    <row r="21" spans="1:12" ht="15">
      <c r="A21" s="98">
        <v>20</v>
      </c>
      <c r="B21" s="99" t="s">
        <v>112</v>
      </c>
      <c r="C21" s="73">
        <v>55152</v>
      </c>
      <c r="D21" s="73">
        <v>57680</v>
      </c>
      <c r="E21" s="73">
        <v>59202</v>
      </c>
      <c r="F21" s="9">
        <f>E21/4a_İl!E21</f>
        <v>0.3198673027776727</v>
      </c>
      <c r="G21" s="9">
        <f t="shared" si="0"/>
        <v>0.017491135071318286</v>
      </c>
      <c r="H21" s="9">
        <f t="shared" si="1"/>
        <v>0.07343342036553525</v>
      </c>
      <c r="I21" s="73">
        <f t="shared" si="2"/>
        <v>4050</v>
      </c>
      <c r="J21" s="38">
        <f t="shared" si="3"/>
        <v>0.015427748615311945</v>
      </c>
      <c r="K21" s="74">
        <f t="shared" si="4"/>
        <v>1522</v>
      </c>
      <c r="L21" s="100"/>
    </row>
    <row r="22" spans="1:12" ht="15">
      <c r="A22" s="98">
        <v>21</v>
      </c>
      <c r="B22" s="99" t="s">
        <v>113</v>
      </c>
      <c r="C22" s="73">
        <v>16889</v>
      </c>
      <c r="D22" s="73">
        <v>17056</v>
      </c>
      <c r="E22" s="73">
        <v>16920</v>
      </c>
      <c r="F22" s="9">
        <f>E22/4a_İl!E22</f>
        <v>0.1531845547960708</v>
      </c>
      <c r="G22" s="9">
        <f t="shared" si="0"/>
        <v>0.004998986612052048</v>
      </c>
      <c r="H22" s="9">
        <f t="shared" si="1"/>
        <v>0.0018355142400378944</v>
      </c>
      <c r="I22" s="73">
        <f t="shared" si="2"/>
        <v>31</v>
      </c>
      <c r="J22" s="38">
        <f t="shared" si="3"/>
        <v>0.00011808894001843711</v>
      </c>
      <c r="K22" s="74">
        <f t="shared" si="4"/>
        <v>-136</v>
      </c>
      <c r="L22" s="105"/>
    </row>
    <row r="23" spans="1:12" ht="15">
      <c r="A23" s="98">
        <v>22</v>
      </c>
      <c r="B23" s="99" t="s">
        <v>114</v>
      </c>
      <c r="C23" s="73">
        <v>17570</v>
      </c>
      <c r="D23" s="73">
        <v>19396</v>
      </c>
      <c r="E23" s="73">
        <v>19379</v>
      </c>
      <c r="F23" s="9">
        <f>E23/4a_İl!E23</f>
        <v>0.32967575108026265</v>
      </c>
      <c r="G23" s="9">
        <f t="shared" si="0"/>
        <v>0.005725494181735027</v>
      </c>
      <c r="H23" s="9">
        <f t="shared" si="1"/>
        <v>0.10295959021058623</v>
      </c>
      <c r="I23" s="73">
        <f t="shared" si="2"/>
        <v>1809</v>
      </c>
      <c r="J23" s="38">
        <f t="shared" si="3"/>
        <v>0.0068910610481726685</v>
      </c>
      <c r="K23" s="74">
        <f t="shared" si="4"/>
        <v>-17</v>
      </c>
      <c r="L23" s="100"/>
    </row>
    <row r="24" spans="1:12" ht="15">
      <c r="A24" s="98">
        <v>23</v>
      </c>
      <c r="B24" s="99" t="s">
        <v>115</v>
      </c>
      <c r="C24" s="73">
        <v>8757</v>
      </c>
      <c r="D24" s="73">
        <v>9313</v>
      </c>
      <c r="E24" s="73">
        <v>9180</v>
      </c>
      <c r="F24" s="9">
        <f>E24/4a_İl!E24</f>
        <v>0.15273525888460002</v>
      </c>
      <c r="G24" s="9">
        <f t="shared" si="0"/>
        <v>0.0027122161405814305</v>
      </c>
      <c r="H24" s="9">
        <f t="shared" si="1"/>
        <v>0.048304213771839674</v>
      </c>
      <c r="I24" s="73">
        <f t="shared" si="2"/>
        <v>423</v>
      </c>
      <c r="J24" s="38">
        <f t="shared" si="3"/>
        <v>0.001611342633154803</v>
      </c>
      <c r="K24" s="74">
        <f t="shared" si="4"/>
        <v>-133</v>
      </c>
      <c r="L24" s="105"/>
    </row>
    <row r="25" spans="1:12" ht="15">
      <c r="A25" s="98">
        <v>24</v>
      </c>
      <c r="B25" s="99" t="s">
        <v>116</v>
      </c>
      <c r="C25" s="73">
        <v>4693</v>
      </c>
      <c r="D25" s="73">
        <v>4693</v>
      </c>
      <c r="E25" s="73">
        <v>3972</v>
      </c>
      <c r="F25" s="9">
        <f>E25/4a_İl!E25</f>
        <v>0.1510323586448154</v>
      </c>
      <c r="G25" s="9">
        <f t="shared" si="0"/>
        <v>0.0011735209706306583</v>
      </c>
      <c r="H25" s="9">
        <f t="shared" si="1"/>
        <v>-0.15363307053057745</v>
      </c>
      <c r="I25" s="73">
        <f t="shared" si="2"/>
        <v>-721</v>
      </c>
      <c r="J25" s="38">
        <f t="shared" si="3"/>
        <v>-0.002746520185590102</v>
      </c>
      <c r="K25" s="74">
        <f t="shared" si="4"/>
        <v>-721</v>
      </c>
      <c r="L25" s="105"/>
    </row>
    <row r="26" spans="1:12" ht="15">
      <c r="A26" s="98">
        <v>25</v>
      </c>
      <c r="B26" s="99" t="s">
        <v>117</v>
      </c>
      <c r="C26" s="73">
        <v>11092</v>
      </c>
      <c r="D26" s="73">
        <v>11624</v>
      </c>
      <c r="E26" s="73">
        <v>11761</v>
      </c>
      <c r="F26" s="9">
        <f>E26/4a_İl!E26</f>
        <v>0.15734831761321827</v>
      </c>
      <c r="G26" s="9">
        <f t="shared" si="0"/>
        <v>0.003474768412786297</v>
      </c>
      <c r="H26" s="9">
        <f t="shared" si="1"/>
        <v>0.06031373963216733</v>
      </c>
      <c r="I26" s="73">
        <f t="shared" si="2"/>
        <v>669</v>
      </c>
      <c r="J26" s="38">
        <f t="shared" si="3"/>
        <v>0.002548435512010788</v>
      </c>
      <c r="K26" s="74">
        <f t="shared" si="4"/>
        <v>137</v>
      </c>
      <c r="L26" s="105"/>
    </row>
    <row r="27" spans="1:12" ht="15">
      <c r="A27" s="98">
        <v>26</v>
      </c>
      <c r="B27" s="99" t="s">
        <v>118</v>
      </c>
      <c r="C27" s="73">
        <v>40342</v>
      </c>
      <c r="D27" s="73">
        <v>43670</v>
      </c>
      <c r="E27" s="73">
        <v>44953</v>
      </c>
      <c r="F27" s="9">
        <f>E27/4a_İl!E27</f>
        <v>0.2677176139882796</v>
      </c>
      <c r="G27" s="9">
        <f t="shared" si="0"/>
        <v>0.013281291085790528</v>
      </c>
      <c r="H27" s="9">
        <f t="shared" si="1"/>
        <v>0.11429775420157652</v>
      </c>
      <c r="I27" s="73">
        <f t="shared" si="2"/>
        <v>4611</v>
      </c>
      <c r="J27" s="38">
        <f t="shared" si="3"/>
        <v>0.01756477749758108</v>
      </c>
      <c r="K27" s="74">
        <f t="shared" si="4"/>
        <v>1283</v>
      </c>
      <c r="L27" s="105"/>
    </row>
    <row r="28" spans="1:12" ht="15">
      <c r="A28" s="98">
        <v>27</v>
      </c>
      <c r="B28" s="99" t="s">
        <v>119</v>
      </c>
      <c r="C28" s="73">
        <v>33540</v>
      </c>
      <c r="D28" s="73">
        <v>36947</v>
      </c>
      <c r="E28" s="73">
        <v>36765</v>
      </c>
      <c r="F28" s="9">
        <f>E28/4a_İl!E28</f>
        <v>0.14058467009540562</v>
      </c>
      <c r="G28" s="9">
        <f t="shared" si="0"/>
        <v>0.010862159739485436</v>
      </c>
      <c r="H28" s="9">
        <f t="shared" si="1"/>
        <v>0.09615384615384616</v>
      </c>
      <c r="I28" s="73">
        <f t="shared" si="2"/>
        <v>3225</v>
      </c>
      <c r="J28" s="38">
        <f t="shared" si="3"/>
        <v>0.012285059082563216</v>
      </c>
      <c r="K28" s="74">
        <f t="shared" si="4"/>
        <v>-182</v>
      </c>
      <c r="L28" s="105"/>
    </row>
    <row r="29" spans="1:12" ht="15">
      <c r="A29" s="98">
        <v>28</v>
      </c>
      <c r="B29" s="99" t="s">
        <v>120</v>
      </c>
      <c r="C29" s="73">
        <v>10915</v>
      </c>
      <c r="D29" s="73">
        <v>13994</v>
      </c>
      <c r="E29" s="73">
        <v>11307</v>
      </c>
      <c r="F29" s="9">
        <f>E29/4a_İl!E29</f>
        <v>0.26703981861981013</v>
      </c>
      <c r="G29" s="9">
        <f t="shared" si="0"/>
        <v>0.00334063484766386</v>
      </c>
      <c r="H29" s="9">
        <f t="shared" si="1"/>
        <v>0.03591387998167659</v>
      </c>
      <c r="I29" s="73">
        <f t="shared" si="2"/>
        <v>392</v>
      </c>
      <c r="J29" s="38">
        <f t="shared" si="3"/>
        <v>0.001493253693136366</v>
      </c>
      <c r="K29" s="74">
        <f t="shared" si="4"/>
        <v>-2687</v>
      </c>
      <c r="L29" s="105"/>
    </row>
    <row r="30" spans="1:12" ht="15">
      <c r="A30" s="98">
        <v>29</v>
      </c>
      <c r="B30" s="99" t="s">
        <v>121</v>
      </c>
      <c r="C30" s="73">
        <v>2629</v>
      </c>
      <c r="D30" s="73">
        <v>2975</v>
      </c>
      <c r="E30" s="73">
        <v>3153</v>
      </c>
      <c r="F30" s="9">
        <f>E30/4a_İl!E30</f>
        <v>0.19909073688198523</v>
      </c>
      <c r="G30" s="9">
        <f t="shared" si="0"/>
        <v>0.0009315487463238835</v>
      </c>
      <c r="H30" s="9">
        <f t="shared" si="1"/>
        <v>0.199315329022442</v>
      </c>
      <c r="I30" s="73">
        <f t="shared" si="2"/>
        <v>524</v>
      </c>
      <c r="J30" s="38">
        <f t="shared" si="3"/>
        <v>0.001996084018376163</v>
      </c>
      <c r="K30" s="74">
        <f t="shared" si="4"/>
        <v>178</v>
      </c>
      <c r="L30" s="105"/>
    </row>
    <row r="31" spans="1:12" ht="15">
      <c r="A31" s="98">
        <v>30</v>
      </c>
      <c r="B31" s="99" t="s">
        <v>122</v>
      </c>
      <c r="C31" s="73">
        <v>1052</v>
      </c>
      <c r="D31" s="73">
        <v>1028</v>
      </c>
      <c r="E31" s="73">
        <v>879</v>
      </c>
      <c r="F31" s="9">
        <f>E31/4a_İl!E31</f>
        <v>0.09186872909698997</v>
      </c>
      <c r="G31" s="9">
        <f t="shared" si="0"/>
        <v>0.0002596991271863919</v>
      </c>
      <c r="H31" s="9">
        <f t="shared" si="1"/>
        <v>-0.1644486692015209</v>
      </c>
      <c r="I31" s="73">
        <f t="shared" si="2"/>
        <v>-173</v>
      </c>
      <c r="J31" s="38">
        <f t="shared" si="3"/>
        <v>-0.0006590124717157942</v>
      </c>
      <c r="K31" s="74">
        <f t="shared" si="4"/>
        <v>-149</v>
      </c>
      <c r="L31" s="105"/>
    </row>
    <row r="32" spans="1:12" ht="15">
      <c r="A32" s="98">
        <v>31</v>
      </c>
      <c r="B32" s="99" t="s">
        <v>123</v>
      </c>
      <c r="C32" s="73">
        <v>22954</v>
      </c>
      <c r="D32" s="73">
        <v>25400</v>
      </c>
      <c r="E32" s="73">
        <v>24395</v>
      </c>
      <c r="F32" s="9">
        <f>E32/4a_İl!E32</f>
        <v>0.1740858619016356</v>
      </c>
      <c r="G32" s="9">
        <f t="shared" si="0"/>
        <v>0.007207463262471024</v>
      </c>
      <c r="H32" s="9">
        <f t="shared" si="1"/>
        <v>0.06277772937178705</v>
      </c>
      <c r="I32" s="73">
        <f t="shared" si="2"/>
        <v>1441</v>
      </c>
      <c r="J32" s="38">
        <f t="shared" si="3"/>
        <v>0.005489231050534448</v>
      </c>
      <c r="K32" s="74">
        <f t="shared" si="4"/>
        <v>-1005</v>
      </c>
      <c r="L32" s="105"/>
    </row>
    <row r="33" spans="1:11" ht="15">
      <c r="A33" s="98">
        <v>32</v>
      </c>
      <c r="B33" s="99" t="s">
        <v>124</v>
      </c>
      <c r="C33" s="73">
        <v>13952</v>
      </c>
      <c r="D33" s="73">
        <v>15786</v>
      </c>
      <c r="E33" s="73">
        <v>15372</v>
      </c>
      <c r="F33" s="9">
        <f>E33/4a_İl!E33</f>
        <v>0.26279169159757243</v>
      </c>
      <c r="G33" s="9">
        <f t="shared" si="0"/>
        <v>0.004541632517757925</v>
      </c>
      <c r="H33" s="9">
        <f t="shared" si="1"/>
        <v>0.10177752293577981</v>
      </c>
      <c r="I33" s="73">
        <f t="shared" si="2"/>
        <v>1420</v>
      </c>
      <c r="J33" s="38">
        <f t="shared" si="3"/>
        <v>0.005409235316973571</v>
      </c>
      <c r="K33" s="74">
        <f t="shared" si="4"/>
        <v>-414</v>
      </c>
    </row>
    <row r="34" spans="1:11" ht="15">
      <c r="A34" s="98">
        <v>33</v>
      </c>
      <c r="B34" s="99" t="s">
        <v>125</v>
      </c>
      <c r="C34" s="73">
        <v>42164</v>
      </c>
      <c r="D34" s="73">
        <v>46269</v>
      </c>
      <c r="E34" s="73">
        <v>46169</v>
      </c>
      <c r="F34" s="9">
        <f>E34/4a_İl!E34</f>
        <v>0.22160410866852262</v>
      </c>
      <c r="G34" s="9">
        <f aca="true" t="shared" si="5" ref="G34:G65">E34/$E$83</f>
        <v>0.013640556317484103</v>
      </c>
      <c r="H34" s="9">
        <f aca="true" t="shared" si="6" ref="H34:H65">(E34-C34)/C34</f>
        <v>0.09498624418935585</v>
      </c>
      <c r="I34" s="73">
        <f aca="true" t="shared" si="7" ref="I34:I65">E34-C34</f>
        <v>4005</v>
      </c>
      <c r="J34" s="38">
        <f aca="true" t="shared" si="8" ref="J34:J65">I34/$I$83</f>
        <v>0.015256329186252924</v>
      </c>
      <c r="K34" s="74">
        <f aca="true" t="shared" si="9" ref="K34:K65">E34-D34</f>
        <v>-100</v>
      </c>
    </row>
    <row r="35" spans="1:11" ht="15">
      <c r="A35" s="98">
        <v>34</v>
      </c>
      <c r="B35" s="99" t="s">
        <v>126</v>
      </c>
      <c r="C35" s="73">
        <v>1077390</v>
      </c>
      <c r="D35" s="73">
        <v>1167636</v>
      </c>
      <c r="E35" s="73">
        <v>1166297</v>
      </c>
      <c r="F35" s="9">
        <f>E35/4a_İl!E35</f>
        <v>0.30085960476702345</v>
      </c>
      <c r="G35" s="9">
        <f t="shared" si="5"/>
        <v>0.3445805607964816</v>
      </c>
      <c r="H35" s="9">
        <f t="shared" si="6"/>
        <v>0.08252072137294758</v>
      </c>
      <c r="I35" s="73">
        <f t="shared" si="7"/>
        <v>88907</v>
      </c>
      <c r="J35" s="38">
        <f t="shared" si="8"/>
        <v>0.3386752706522319</v>
      </c>
      <c r="K35" s="74">
        <f t="shared" si="9"/>
        <v>-1339</v>
      </c>
    </row>
    <row r="36" spans="1:11" ht="15">
      <c r="A36" s="98">
        <v>35</v>
      </c>
      <c r="B36" s="99" t="s">
        <v>127</v>
      </c>
      <c r="C36" s="73">
        <v>238979</v>
      </c>
      <c r="D36" s="73">
        <v>252207</v>
      </c>
      <c r="E36" s="73">
        <v>253804</v>
      </c>
      <c r="F36" s="9">
        <f>E36/4a_İl!E36</f>
        <v>0.3048173106601509</v>
      </c>
      <c r="G36" s="9">
        <f t="shared" si="5"/>
        <v>0.07498598097430603</v>
      </c>
      <c r="H36" s="9">
        <f t="shared" si="6"/>
        <v>0.062034739454094295</v>
      </c>
      <c r="I36" s="73">
        <f t="shared" si="7"/>
        <v>14825</v>
      </c>
      <c r="J36" s="38">
        <f t="shared" si="8"/>
        <v>0.056473178573333234</v>
      </c>
      <c r="K36" s="74">
        <f t="shared" si="9"/>
        <v>1597</v>
      </c>
    </row>
    <row r="37" spans="1:11" ht="15">
      <c r="A37" s="98">
        <v>36</v>
      </c>
      <c r="B37" s="99" t="s">
        <v>128</v>
      </c>
      <c r="C37" s="73">
        <v>2464</v>
      </c>
      <c r="D37" s="73">
        <v>2391</v>
      </c>
      <c r="E37" s="73">
        <v>2336</v>
      </c>
      <c r="F37" s="9">
        <f>E37/4a_İl!E37</f>
        <v>0.12886853864401168</v>
      </c>
      <c r="G37" s="9">
        <f t="shared" si="5"/>
        <v>0.0006901674187797627</v>
      </c>
      <c r="H37" s="9">
        <f t="shared" si="6"/>
        <v>-0.05194805194805195</v>
      </c>
      <c r="I37" s="73">
        <f t="shared" si="7"/>
        <v>-128</v>
      </c>
      <c r="J37" s="38">
        <f t="shared" si="8"/>
        <v>-0.00048759304265677257</v>
      </c>
      <c r="K37" s="74">
        <f t="shared" si="9"/>
        <v>-55</v>
      </c>
    </row>
    <row r="38" spans="1:11" ht="15">
      <c r="A38" s="98">
        <v>37</v>
      </c>
      <c r="B38" s="99" t="s">
        <v>129</v>
      </c>
      <c r="C38" s="73">
        <v>8393</v>
      </c>
      <c r="D38" s="73">
        <v>9971</v>
      </c>
      <c r="E38" s="73">
        <v>9382</v>
      </c>
      <c r="F38" s="9">
        <f>E38/4a_İl!E38</f>
        <v>0.21618507765334807</v>
      </c>
      <c r="G38" s="9">
        <f t="shared" si="5"/>
        <v>0.002771896713609475</v>
      </c>
      <c r="H38" s="9">
        <f t="shared" si="6"/>
        <v>0.11783629214821875</v>
      </c>
      <c r="I38" s="73">
        <f t="shared" si="7"/>
        <v>989</v>
      </c>
      <c r="J38" s="38">
        <f t="shared" si="8"/>
        <v>0.0037674181186527194</v>
      </c>
      <c r="K38" s="74">
        <f t="shared" si="9"/>
        <v>-589</v>
      </c>
    </row>
    <row r="39" spans="1:11" ht="15">
      <c r="A39" s="98">
        <v>38</v>
      </c>
      <c r="B39" s="99" t="s">
        <v>130</v>
      </c>
      <c r="C39" s="73">
        <v>35882</v>
      </c>
      <c r="D39" s="73">
        <v>38465</v>
      </c>
      <c r="E39" s="73">
        <v>38914</v>
      </c>
      <c r="F39" s="9">
        <f>E39/4a_İl!E39</f>
        <v>0.17972888714407778</v>
      </c>
      <c r="G39" s="9">
        <f t="shared" si="5"/>
        <v>0.011497078310957058</v>
      </c>
      <c r="H39" s="9">
        <f t="shared" si="6"/>
        <v>0.08449919179532914</v>
      </c>
      <c r="I39" s="73">
        <f t="shared" si="7"/>
        <v>3032</v>
      </c>
      <c r="J39" s="38">
        <f t="shared" si="8"/>
        <v>0.011549860197932301</v>
      </c>
      <c r="K39" s="74">
        <f t="shared" si="9"/>
        <v>449</v>
      </c>
    </row>
    <row r="40" spans="1:11" ht="15">
      <c r="A40" s="98">
        <v>39</v>
      </c>
      <c r="B40" s="99" t="s">
        <v>131</v>
      </c>
      <c r="C40" s="73">
        <v>16726</v>
      </c>
      <c r="D40" s="73">
        <v>18891</v>
      </c>
      <c r="E40" s="73">
        <v>18432</v>
      </c>
      <c r="F40" s="9">
        <f>E40/4a_İl!E40</f>
        <v>0.30121092281796935</v>
      </c>
      <c r="G40" s="9">
        <f t="shared" si="5"/>
        <v>0.0054457045646184015</v>
      </c>
      <c r="H40" s="9">
        <f t="shared" si="6"/>
        <v>0.10199689106779863</v>
      </c>
      <c r="I40" s="73">
        <f t="shared" si="7"/>
        <v>1706</v>
      </c>
      <c r="J40" s="38">
        <f t="shared" si="8"/>
        <v>0.006498701021659797</v>
      </c>
      <c r="K40" s="74">
        <f t="shared" si="9"/>
        <v>-459</v>
      </c>
    </row>
    <row r="41" spans="1:11" ht="15">
      <c r="A41" s="98">
        <v>40</v>
      </c>
      <c r="B41" s="99" t="s">
        <v>132</v>
      </c>
      <c r="C41" s="73">
        <v>4457</v>
      </c>
      <c r="D41" s="73">
        <v>4745</v>
      </c>
      <c r="E41" s="73">
        <v>4556</v>
      </c>
      <c r="F41" s="9">
        <f>E41/4a_İl!E41</f>
        <v>0.1757783865118253</v>
      </c>
      <c r="G41" s="9">
        <f t="shared" si="5"/>
        <v>0.001346062825325599</v>
      </c>
      <c r="H41" s="9">
        <f t="shared" si="6"/>
        <v>0.02221225039264079</v>
      </c>
      <c r="I41" s="73">
        <f t="shared" si="7"/>
        <v>99</v>
      </c>
      <c r="J41" s="38">
        <f t="shared" si="8"/>
        <v>0.00037712274392984755</v>
      </c>
      <c r="K41" s="74">
        <f t="shared" si="9"/>
        <v>-189</v>
      </c>
    </row>
    <row r="42" spans="1:11" ht="15">
      <c r="A42" s="98">
        <v>41</v>
      </c>
      <c r="B42" s="99" t="s">
        <v>133</v>
      </c>
      <c r="C42" s="73">
        <v>89145</v>
      </c>
      <c r="D42" s="73">
        <v>97309</v>
      </c>
      <c r="E42" s="73">
        <v>98445</v>
      </c>
      <c r="F42" s="9">
        <f>E42/4a_İl!E42</f>
        <v>0.22057884441735773</v>
      </c>
      <c r="G42" s="9">
        <f t="shared" si="5"/>
        <v>0.02908541589973191</v>
      </c>
      <c r="H42" s="9">
        <f t="shared" si="6"/>
        <v>0.10432441527847888</v>
      </c>
      <c r="I42" s="73">
        <f t="shared" si="7"/>
        <v>9300</v>
      </c>
      <c r="J42" s="38">
        <f t="shared" si="8"/>
        <v>0.03542668200553113</v>
      </c>
      <c r="K42" s="74">
        <f t="shared" si="9"/>
        <v>1136</v>
      </c>
    </row>
    <row r="43" spans="1:11" ht="15">
      <c r="A43" s="98">
        <v>42</v>
      </c>
      <c r="B43" s="99" t="s">
        <v>134</v>
      </c>
      <c r="C43" s="73">
        <v>40164</v>
      </c>
      <c r="D43" s="73">
        <v>47019</v>
      </c>
      <c r="E43" s="73">
        <v>43286</v>
      </c>
      <c r="F43" s="9">
        <f>E43/4a_İl!E43</f>
        <v>0.1579463976209155</v>
      </c>
      <c r="G43" s="9">
        <f t="shared" si="5"/>
        <v>0.012788778634118498</v>
      </c>
      <c r="H43" s="9">
        <f t="shared" si="6"/>
        <v>0.07773130166318096</v>
      </c>
      <c r="I43" s="73">
        <f t="shared" si="7"/>
        <v>3122</v>
      </c>
      <c r="J43" s="38">
        <f t="shared" si="8"/>
        <v>0.011892699056050345</v>
      </c>
      <c r="K43" s="74">
        <f t="shared" si="9"/>
        <v>-3733</v>
      </c>
    </row>
    <row r="44" spans="1:11" ht="15">
      <c r="A44" s="98">
        <v>43</v>
      </c>
      <c r="B44" s="99" t="s">
        <v>135</v>
      </c>
      <c r="C44" s="73">
        <v>13423</v>
      </c>
      <c r="D44" s="73">
        <v>14677</v>
      </c>
      <c r="E44" s="73">
        <v>14689</v>
      </c>
      <c r="F44" s="9">
        <f>E44/4a_İl!E44</f>
        <v>0.1836974600752848</v>
      </c>
      <c r="G44" s="9">
        <f t="shared" si="5"/>
        <v>0.004339841273311616</v>
      </c>
      <c r="H44" s="9">
        <f t="shared" si="6"/>
        <v>0.09431572673768904</v>
      </c>
      <c r="I44" s="73">
        <f t="shared" si="7"/>
        <v>1266</v>
      </c>
      <c r="J44" s="38">
        <f t="shared" si="8"/>
        <v>0.004822599937527141</v>
      </c>
      <c r="K44" s="74">
        <f t="shared" si="9"/>
        <v>12</v>
      </c>
    </row>
    <row r="45" spans="1:11" ht="15">
      <c r="A45" s="98">
        <v>44</v>
      </c>
      <c r="B45" s="99" t="s">
        <v>136</v>
      </c>
      <c r="C45" s="73">
        <v>15150</v>
      </c>
      <c r="D45" s="73">
        <v>16853</v>
      </c>
      <c r="E45" s="73">
        <v>16649</v>
      </c>
      <c r="F45" s="9">
        <f>E45/4a_İl!E45</f>
        <v>0.18636175380861233</v>
      </c>
      <c r="G45" s="9">
        <f t="shared" si="5"/>
        <v>0.004918920100712444</v>
      </c>
      <c r="H45" s="9">
        <f t="shared" si="6"/>
        <v>0.09894389438943894</v>
      </c>
      <c r="I45" s="73">
        <f t="shared" si="7"/>
        <v>1499</v>
      </c>
      <c r="J45" s="38">
        <f t="shared" si="8"/>
        <v>0.0057101716479882976</v>
      </c>
      <c r="K45" s="74">
        <f t="shared" si="9"/>
        <v>-204</v>
      </c>
    </row>
    <row r="46" spans="1:11" ht="15">
      <c r="A46" s="98">
        <v>45</v>
      </c>
      <c r="B46" s="99" t="s">
        <v>137</v>
      </c>
      <c r="C46" s="73">
        <v>49164</v>
      </c>
      <c r="D46" s="73">
        <v>54671</v>
      </c>
      <c r="E46" s="73">
        <v>53646</v>
      </c>
      <c r="F46" s="9">
        <f>E46/4a_İl!E46</f>
        <v>0.24336425703722186</v>
      </c>
      <c r="G46" s="9">
        <f t="shared" si="5"/>
        <v>0.01584962386466573</v>
      </c>
      <c r="H46" s="9">
        <f t="shared" si="6"/>
        <v>0.09116426653649011</v>
      </c>
      <c r="I46" s="73">
        <f t="shared" si="7"/>
        <v>4482</v>
      </c>
      <c r="J46" s="38">
        <f t="shared" si="8"/>
        <v>0.017073375134278552</v>
      </c>
      <c r="K46" s="74">
        <f t="shared" si="9"/>
        <v>-1025</v>
      </c>
    </row>
    <row r="47" spans="1:11" ht="15">
      <c r="A47" s="98">
        <v>46</v>
      </c>
      <c r="B47" s="99" t="s">
        <v>138</v>
      </c>
      <c r="C47" s="73">
        <v>17495</v>
      </c>
      <c r="D47" s="73">
        <v>18507</v>
      </c>
      <c r="E47" s="73">
        <v>18463</v>
      </c>
      <c r="F47" s="9">
        <f>E47/4a_İl!E47</f>
        <v>0.14597680247313782</v>
      </c>
      <c r="G47" s="9">
        <f t="shared" si="5"/>
        <v>0.005454863464439537</v>
      </c>
      <c r="H47" s="9">
        <f t="shared" si="6"/>
        <v>0.05533009431266076</v>
      </c>
      <c r="I47" s="73">
        <f t="shared" si="7"/>
        <v>968</v>
      </c>
      <c r="J47" s="38">
        <f t="shared" si="8"/>
        <v>0.0036874223850918426</v>
      </c>
      <c r="K47" s="74">
        <f t="shared" si="9"/>
        <v>-44</v>
      </c>
    </row>
    <row r="48" spans="1:11" s="120" customFormat="1" ht="15">
      <c r="A48" s="115">
        <v>47</v>
      </c>
      <c r="B48" s="116" t="s">
        <v>139</v>
      </c>
      <c r="C48" s="117">
        <v>4569</v>
      </c>
      <c r="D48" s="117">
        <v>4747</v>
      </c>
      <c r="E48" s="117">
        <v>4574</v>
      </c>
      <c r="F48" s="118">
        <f>E48/4a_İl!E48</f>
        <v>0.09062450467585988</v>
      </c>
      <c r="G48" s="118">
        <f t="shared" si="5"/>
        <v>0.001351380896189484</v>
      </c>
      <c r="H48" s="118">
        <f t="shared" si="6"/>
        <v>0.001094331363536879</v>
      </c>
      <c r="I48" s="117">
        <f t="shared" si="7"/>
        <v>5</v>
      </c>
      <c r="J48" s="119">
        <f t="shared" si="8"/>
        <v>1.904660322878018E-05</v>
      </c>
      <c r="K48" s="117">
        <f t="shared" si="9"/>
        <v>-173</v>
      </c>
    </row>
    <row r="49" spans="1:11" ht="15">
      <c r="A49" s="98">
        <v>48</v>
      </c>
      <c r="B49" s="99" t="s">
        <v>140</v>
      </c>
      <c r="C49" s="73">
        <v>50807</v>
      </c>
      <c r="D49" s="73">
        <v>56783</v>
      </c>
      <c r="E49" s="73">
        <v>56415</v>
      </c>
      <c r="F49" s="9">
        <f>E49/4a_İl!E49</f>
        <v>0.26171246190173547</v>
      </c>
      <c r="G49" s="9">
        <f t="shared" si="5"/>
        <v>0.016667720432560065</v>
      </c>
      <c r="H49" s="9">
        <f t="shared" si="6"/>
        <v>0.11037849115279391</v>
      </c>
      <c r="I49" s="73">
        <f t="shared" si="7"/>
        <v>5608</v>
      </c>
      <c r="J49" s="38">
        <f t="shared" si="8"/>
        <v>0.02136267018139985</v>
      </c>
      <c r="K49" s="74">
        <f t="shared" si="9"/>
        <v>-368</v>
      </c>
    </row>
    <row r="50" spans="1:11" ht="15">
      <c r="A50" s="98">
        <v>49</v>
      </c>
      <c r="B50" s="99" t="s">
        <v>141</v>
      </c>
      <c r="C50" s="73">
        <v>2341</v>
      </c>
      <c r="D50" s="73">
        <v>2429</v>
      </c>
      <c r="E50" s="73">
        <v>2461</v>
      </c>
      <c r="F50" s="9">
        <f>E50/4a_İl!E50</f>
        <v>0.12163898774219059</v>
      </c>
      <c r="G50" s="9">
        <f t="shared" si="5"/>
        <v>0.0007270984664456319</v>
      </c>
      <c r="H50" s="9">
        <f t="shared" si="6"/>
        <v>0.05126014523707817</v>
      </c>
      <c r="I50" s="73">
        <f t="shared" si="7"/>
        <v>120</v>
      </c>
      <c r="J50" s="38">
        <f t="shared" si="8"/>
        <v>0.0004571184774907243</v>
      </c>
      <c r="K50" s="74">
        <f t="shared" si="9"/>
        <v>32</v>
      </c>
    </row>
    <row r="51" spans="1:11" ht="15">
      <c r="A51" s="98">
        <v>50</v>
      </c>
      <c r="B51" s="99" t="s">
        <v>142</v>
      </c>
      <c r="C51" s="73">
        <v>7385</v>
      </c>
      <c r="D51" s="73">
        <v>7791</v>
      </c>
      <c r="E51" s="73">
        <v>7928</v>
      </c>
      <c r="F51" s="9">
        <f>E51/4a_İl!E51</f>
        <v>0.19970779384351856</v>
      </c>
      <c r="G51" s="9">
        <f t="shared" si="5"/>
        <v>0.0023423147671600853</v>
      </c>
      <c r="H51" s="9">
        <f t="shared" si="6"/>
        <v>0.07352742044685173</v>
      </c>
      <c r="I51" s="73">
        <f t="shared" si="7"/>
        <v>543</v>
      </c>
      <c r="J51" s="38">
        <f t="shared" si="8"/>
        <v>0.0020684611106455276</v>
      </c>
      <c r="K51" s="74">
        <f t="shared" si="9"/>
        <v>137</v>
      </c>
    </row>
    <row r="52" spans="1:11" ht="15">
      <c r="A52" s="98">
        <v>51</v>
      </c>
      <c r="B52" s="99" t="s">
        <v>143</v>
      </c>
      <c r="C52" s="73">
        <v>5720</v>
      </c>
      <c r="D52" s="73">
        <v>6612</v>
      </c>
      <c r="E52" s="73">
        <v>6220</v>
      </c>
      <c r="F52" s="9">
        <f>E52/4a_İl!E52</f>
        <v>0.17644388970838534</v>
      </c>
      <c r="G52" s="9">
        <f t="shared" si="5"/>
        <v>0.001837688931853649</v>
      </c>
      <c r="H52" s="9">
        <f t="shared" si="6"/>
        <v>0.08741258741258741</v>
      </c>
      <c r="I52" s="73">
        <f t="shared" si="7"/>
        <v>500</v>
      </c>
      <c r="J52" s="38">
        <f t="shared" si="8"/>
        <v>0.001904660322878018</v>
      </c>
      <c r="K52" s="74">
        <f t="shared" si="9"/>
        <v>-392</v>
      </c>
    </row>
    <row r="53" spans="1:11" ht="15">
      <c r="A53" s="98">
        <v>52</v>
      </c>
      <c r="B53" s="99" t="s">
        <v>144</v>
      </c>
      <c r="C53" s="73">
        <v>18336</v>
      </c>
      <c r="D53" s="73">
        <v>20626</v>
      </c>
      <c r="E53" s="73">
        <v>19557</v>
      </c>
      <c r="F53" s="9">
        <f>E53/4a_İl!E53</f>
        <v>0.27871282190140945</v>
      </c>
      <c r="G53" s="9">
        <f t="shared" si="5"/>
        <v>0.005778083993611224</v>
      </c>
      <c r="H53" s="9">
        <f t="shared" si="6"/>
        <v>0.06659031413612565</v>
      </c>
      <c r="I53" s="73">
        <f t="shared" si="7"/>
        <v>1221</v>
      </c>
      <c r="J53" s="38">
        <f t="shared" si="8"/>
        <v>0.00465118050846812</v>
      </c>
      <c r="K53" s="74">
        <f t="shared" si="9"/>
        <v>-1069</v>
      </c>
    </row>
    <row r="54" spans="1:11" ht="15">
      <c r="A54" s="98">
        <v>53</v>
      </c>
      <c r="B54" s="99" t="s">
        <v>145</v>
      </c>
      <c r="C54" s="73">
        <v>8203</v>
      </c>
      <c r="D54" s="73">
        <v>8678</v>
      </c>
      <c r="E54" s="73">
        <v>8573</v>
      </c>
      <c r="F54" s="9">
        <f>E54/4a_İl!E54</f>
        <v>0.18789313345168432</v>
      </c>
      <c r="G54" s="9">
        <f t="shared" si="5"/>
        <v>0.00253287897311597</v>
      </c>
      <c r="H54" s="9">
        <f t="shared" si="6"/>
        <v>0.04510544922589296</v>
      </c>
      <c r="I54" s="73">
        <f t="shared" si="7"/>
        <v>370</v>
      </c>
      <c r="J54" s="38">
        <f t="shared" si="8"/>
        <v>0.0014094486389297333</v>
      </c>
      <c r="K54" s="74">
        <f t="shared" si="9"/>
        <v>-105</v>
      </c>
    </row>
    <row r="55" spans="1:11" ht="15">
      <c r="A55" s="98">
        <v>54</v>
      </c>
      <c r="B55" s="99" t="s">
        <v>146</v>
      </c>
      <c r="C55" s="73">
        <v>34151</v>
      </c>
      <c r="D55" s="73">
        <v>38417</v>
      </c>
      <c r="E55" s="73">
        <v>38989</v>
      </c>
      <c r="F55" s="9">
        <f>E55/4a_İl!E55</f>
        <v>0.24260469168066703</v>
      </c>
      <c r="G55" s="9">
        <f t="shared" si="5"/>
        <v>0.011519236939556579</v>
      </c>
      <c r="H55" s="9">
        <f t="shared" si="6"/>
        <v>0.14166495856636702</v>
      </c>
      <c r="I55" s="73">
        <f t="shared" si="7"/>
        <v>4838</v>
      </c>
      <c r="J55" s="38">
        <f t="shared" si="8"/>
        <v>0.0184294932841677</v>
      </c>
      <c r="K55" s="74">
        <f t="shared" si="9"/>
        <v>572</v>
      </c>
    </row>
    <row r="56" spans="1:11" ht="15">
      <c r="A56" s="98">
        <v>55</v>
      </c>
      <c r="B56" s="99" t="s">
        <v>147</v>
      </c>
      <c r="C56" s="73">
        <v>33969</v>
      </c>
      <c r="D56" s="73">
        <v>38110</v>
      </c>
      <c r="E56" s="73">
        <v>37121</v>
      </c>
      <c r="F56" s="9">
        <f>E56/4a_İl!E56</f>
        <v>0.253551815524166</v>
      </c>
      <c r="G56" s="9">
        <f t="shared" si="5"/>
        <v>0.01096733936323783</v>
      </c>
      <c r="H56" s="9">
        <f t="shared" si="6"/>
        <v>0.09279048544260944</v>
      </c>
      <c r="I56" s="73">
        <f t="shared" si="7"/>
        <v>3152</v>
      </c>
      <c r="J56" s="38">
        <f t="shared" si="8"/>
        <v>0.012006978675423025</v>
      </c>
      <c r="K56" s="74">
        <f t="shared" si="9"/>
        <v>-989</v>
      </c>
    </row>
    <row r="57" spans="1:11" ht="15">
      <c r="A57" s="98">
        <v>56</v>
      </c>
      <c r="B57" s="99" t="s">
        <v>148</v>
      </c>
      <c r="C57" s="73">
        <v>1695</v>
      </c>
      <c r="D57" s="73">
        <v>1680</v>
      </c>
      <c r="E57" s="73">
        <v>1649</v>
      </c>
      <c r="F57" s="9">
        <f>E57/4a_İl!E57</f>
        <v>0.0864074617480612</v>
      </c>
      <c r="G57" s="9">
        <f t="shared" si="5"/>
        <v>0.00048719438080814585</v>
      </c>
      <c r="H57" s="9">
        <f t="shared" si="6"/>
        <v>-0.027138643067846607</v>
      </c>
      <c r="I57" s="73">
        <f t="shared" si="7"/>
        <v>-46</v>
      </c>
      <c r="J57" s="38">
        <f t="shared" si="8"/>
        <v>-0.00017522874970477765</v>
      </c>
      <c r="K57" s="74">
        <f t="shared" si="9"/>
        <v>-31</v>
      </c>
    </row>
    <row r="58" spans="1:11" ht="15">
      <c r="A58" s="98">
        <v>57</v>
      </c>
      <c r="B58" s="99" t="s">
        <v>149</v>
      </c>
      <c r="C58" s="73">
        <v>5510</v>
      </c>
      <c r="D58" s="73">
        <v>5731</v>
      </c>
      <c r="E58" s="73">
        <v>5818</v>
      </c>
      <c r="F58" s="9">
        <f>E58/4a_İl!E58</f>
        <v>0.26841983852364476</v>
      </c>
      <c r="G58" s="9">
        <f t="shared" si="5"/>
        <v>0.001718918682560214</v>
      </c>
      <c r="H58" s="9">
        <f t="shared" si="6"/>
        <v>0.0558983666061706</v>
      </c>
      <c r="I58" s="73">
        <f t="shared" si="7"/>
        <v>308</v>
      </c>
      <c r="J58" s="38">
        <f t="shared" si="8"/>
        <v>0.001173270758892859</v>
      </c>
      <c r="K58" s="74">
        <f t="shared" si="9"/>
        <v>87</v>
      </c>
    </row>
    <row r="59" spans="1:11" ht="15">
      <c r="A59" s="98">
        <v>58</v>
      </c>
      <c r="B59" s="99" t="s">
        <v>150</v>
      </c>
      <c r="C59" s="73">
        <v>9430</v>
      </c>
      <c r="D59" s="73">
        <v>11702</v>
      </c>
      <c r="E59" s="73">
        <v>10777</v>
      </c>
      <c r="F59" s="9">
        <f>E59/4a_İl!E59</f>
        <v>0.14894410967991598</v>
      </c>
      <c r="G59" s="9">
        <f t="shared" si="5"/>
        <v>0.003184047205560575</v>
      </c>
      <c r="H59" s="9">
        <f t="shared" si="6"/>
        <v>0.1428419936373277</v>
      </c>
      <c r="I59" s="73">
        <f t="shared" si="7"/>
        <v>1347</v>
      </c>
      <c r="J59" s="38">
        <f t="shared" si="8"/>
        <v>0.00513115490983338</v>
      </c>
      <c r="K59" s="74">
        <f t="shared" si="9"/>
        <v>-925</v>
      </c>
    </row>
    <row r="60" spans="1:11" ht="15">
      <c r="A60" s="98">
        <v>59</v>
      </c>
      <c r="B60" s="99" t="s">
        <v>151</v>
      </c>
      <c r="C60" s="73">
        <v>63004</v>
      </c>
      <c r="D60" s="73">
        <v>68766</v>
      </c>
      <c r="E60" s="73">
        <v>70082</v>
      </c>
      <c r="F60" s="9">
        <f>E60/4a_İl!E60</f>
        <v>0.291460630232355</v>
      </c>
      <c r="G60" s="9">
        <f t="shared" si="5"/>
        <v>0.020705613460155536</v>
      </c>
      <c r="H60" s="9">
        <f t="shared" si="6"/>
        <v>0.11234207351914165</v>
      </c>
      <c r="I60" s="73">
        <f t="shared" si="7"/>
        <v>7078</v>
      </c>
      <c r="J60" s="38">
        <f t="shared" si="8"/>
        <v>0.026962371530661222</v>
      </c>
      <c r="K60" s="74">
        <f t="shared" si="9"/>
        <v>1316</v>
      </c>
    </row>
    <row r="61" spans="1:11" ht="15">
      <c r="A61" s="98">
        <v>60</v>
      </c>
      <c r="B61" s="99" t="s">
        <v>152</v>
      </c>
      <c r="C61" s="73">
        <v>9552</v>
      </c>
      <c r="D61" s="73">
        <v>10804</v>
      </c>
      <c r="E61" s="73">
        <v>10357</v>
      </c>
      <c r="F61" s="9">
        <f>E61/4a_İl!E61</f>
        <v>0.2104525227074147</v>
      </c>
      <c r="G61" s="9">
        <f t="shared" si="5"/>
        <v>0.0030599588854032544</v>
      </c>
      <c r="H61" s="9">
        <f t="shared" si="6"/>
        <v>0.08427554438860972</v>
      </c>
      <c r="I61" s="73">
        <f t="shared" si="7"/>
        <v>805</v>
      </c>
      <c r="J61" s="38">
        <f t="shared" si="8"/>
        <v>0.0030665031198336087</v>
      </c>
      <c r="K61" s="74">
        <f t="shared" si="9"/>
        <v>-447</v>
      </c>
    </row>
    <row r="62" spans="1:11" ht="15">
      <c r="A62" s="98">
        <v>61</v>
      </c>
      <c r="B62" s="99" t="s">
        <v>153</v>
      </c>
      <c r="C62" s="73">
        <v>25721</v>
      </c>
      <c r="D62" s="73">
        <v>27642</v>
      </c>
      <c r="E62" s="73">
        <v>26018</v>
      </c>
      <c r="F62" s="9">
        <f>E62/4a_İl!E62</f>
        <v>0.23433095261683673</v>
      </c>
      <c r="G62" s="9">
        <f t="shared" si="5"/>
        <v>0.007686975985364669</v>
      </c>
      <c r="H62" s="9">
        <f t="shared" si="6"/>
        <v>0.011546984953928696</v>
      </c>
      <c r="I62" s="73">
        <f t="shared" si="7"/>
        <v>297</v>
      </c>
      <c r="J62" s="38">
        <f t="shared" si="8"/>
        <v>0.0011313682317895426</v>
      </c>
      <c r="K62" s="74">
        <f t="shared" si="9"/>
        <v>-1624</v>
      </c>
    </row>
    <row r="63" spans="1:11" ht="15">
      <c r="A63" s="98">
        <v>62</v>
      </c>
      <c r="B63" s="99" t="s">
        <v>154</v>
      </c>
      <c r="C63" s="73">
        <v>1180</v>
      </c>
      <c r="D63" s="73">
        <v>1892</v>
      </c>
      <c r="E63" s="73">
        <v>1704</v>
      </c>
      <c r="F63" s="9">
        <f>E63/4a_İl!E63</f>
        <v>0.20859346309217774</v>
      </c>
      <c r="G63" s="9">
        <f t="shared" si="5"/>
        <v>0.0005034440417811283</v>
      </c>
      <c r="H63" s="9">
        <f t="shared" si="6"/>
        <v>0.4440677966101695</v>
      </c>
      <c r="I63" s="73">
        <f t="shared" si="7"/>
        <v>524</v>
      </c>
      <c r="J63" s="38">
        <f t="shared" si="8"/>
        <v>0.001996084018376163</v>
      </c>
      <c r="K63" s="74">
        <f t="shared" si="9"/>
        <v>-188</v>
      </c>
    </row>
    <row r="64" spans="1:11" ht="15">
      <c r="A64" s="98">
        <v>63</v>
      </c>
      <c r="B64" s="99" t="s">
        <v>155</v>
      </c>
      <c r="C64" s="73">
        <v>10476</v>
      </c>
      <c r="D64" s="73">
        <v>13036</v>
      </c>
      <c r="E64" s="73">
        <v>11703</v>
      </c>
      <c r="F64" s="9">
        <f>E64/4a_İl!E64</f>
        <v>0.11644544387176374</v>
      </c>
      <c r="G64" s="9">
        <f t="shared" si="5"/>
        <v>0.0034576324066693336</v>
      </c>
      <c r="H64" s="9">
        <f t="shared" si="6"/>
        <v>0.11712485681557847</v>
      </c>
      <c r="I64" s="73">
        <f t="shared" si="7"/>
        <v>1227</v>
      </c>
      <c r="J64" s="38">
        <f t="shared" si="8"/>
        <v>0.004674036432342656</v>
      </c>
      <c r="K64" s="74">
        <f t="shared" si="9"/>
        <v>-1333</v>
      </c>
    </row>
    <row r="65" spans="1:11" ht="15">
      <c r="A65" s="98">
        <v>64</v>
      </c>
      <c r="B65" s="99" t="s">
        <v>156</v>
      </c>
      <c r="C65" s="73">
        <v>13643</v>
      </c>
      <c r="D65" s="73">
        <v>14904</v>
      </c>
      <c r="E65" s="73">
        <v>15389</v>
      </c>
      <c r="F65" s="9">
        <f>E65/4a_İl!E65</f>
        <v>0.268007662835249</v>
      </c>
      <c r="G65" s="9">
        <f t="shared" si="5"/>
        <v>0.004546655140240483</v>
      </c>
      <c r="H65" s="9">
        <f t="shared" si="6"/>
        <v>0.1279777175108114</v>
      </c>
      <c r="I65" s="73">
        <f t="shared" si="7"/>
        <v>1746</v>
      </c>
      <c r="J65" s="38">
        <f t="shared" si="8"/>
        <v>0.006651073847490039</v>
      </c>
      <c r="K65" s="74">
        <f t="shared" si="9"/>
        <v>485</v>
      </c>
    </row>
    <row r="66" spans="1:11" ht="15">
      <c r="A66" s="98">
        <v>65</v>
      </c>
      <c r="B66" s="99" t="s">
        <v>157</v>
      </c>
      <c r="C66" s="73">
        <v>6286</v>
      </c>
      <c r="D66" s="73">
        <v>5815</v>
      </c>
      <c r="E66" s="73">
        <v>5547</v>
      </c>
      <c r="F66" s="9">
        <f>E66/4a_İl!E66</f>
        <v>0.09775482870435641</v>
      </c>
      <c r="G66" s="9">
        <f aca="true" t="shared" si="10" ref="G66:G82">E66/$E$83</f>
        <v>0.0016388521712206096</v>
      </c>
      <c r="H66" s="9">
        <f aca="true" t="shared" si="11" ref="H66:H82">(E66-C66)/C66</f>
        <v>-0.11756283805281578</v>
      </c>
      <c r="I66" s="73">
        <f aca="true" t="shared" si="12" ref="I66:I82">E66-C66</f>
        <v>-739</v>
      </c>
      <c r="J66" s="38">
        <f aca="true" t="shared" si="13" ref="J66:J82">I66/$I$83</f>
        <v>-0.0028150879572137106</v>
      </c>
      <c r="K66" s="74">
        <f aca="true" t="shared" si="14" ref="K66:K82">E66-D66</f>
        <v>-268</v>
      </c>
    </row>
    <row r="67" spans="1:11" ht="15">
      <c r="A67" s="98">
        <v>66</v>
      </c>
      <c r="B67" s="99" t="s">
        <v>158</v>
      </c>
      <c r="C67" s="73">
        <v>4622</v>
      </c>
      <c r="D67" s="73">
        <v>4808</v>
      </c>
      <c r="E67" s="73">
        <v>4535</v>
      </c>
      <c r="F67" s="9">
        <f>E67/4a_İl!E67</f>
        <v>0.13157512983433428</v>
      </c>
      <c r="G67" s="9">
        <f t="shared" si="10"/>
        <v>0.001339858409317733</v>
      </c>
      <c r="H67" s="9">
        <f t="shared" si="11"/>
        <v>-0.018823020337516226</v>
      </c>
      <c r="I67" s="73">
        <f t="shared" si="12"/>
        <v>-87</v>
      </c>
      <c r="J67" s="38">
        <f t="shared" si="13"/>
        <v>-0.0003314108961807751</v>
      </c>
      <c r="K67" s="74">
        <f t="shared" si="14"/>
        <v>-273</v>
      </c>
    </row>
    <row r="68" spans="1:12" ht="15">
      <c r="A68" s="98">
        <v>67</v>
      </c>
      <c r="B68" s="99" t="s">
        <v>159</v>
      </c>
      <c r="C68" s="73">
        <v>14609</v>
      </c>
      <c r="D68" s="73">
        <v>16397</v>
      </c>
      <c r="E68" s="73">
        <v>16475</v>
      </c>
      <c r="F68" s="9">
        <f>E68/4a_İl!E68</f>
        <v>0.19431961596074684</v>
      </c>
      <c r="G68" s="9">
        <f t="shared" si="10"/>
        <v>0.004867512082361554</v>
      </c>
      <c r="H68" s="9">
        <f t="shared" si="11"/>
        <v>0.12772948182627147</v>
      </c>
      <c r="I68" s="73">
        <f t="shared" si="12"/>
        <v>1866</v>
      </c>
      <c r="J68" s="38">
        <f t="shared" si="13"/>
        <v>0.007108192324980763</v>
      </c>
      <c r="K68" s="74">
        <f t="shared" si="14"/>
        <v>78</v>
      </c>
      <c r="L68" s="17"/>
    </row>
    <row r="69" spans="1:11" ht="15">
      <c r="A69" s="98">
        <v>68</v>
      </c>
      <c r="B69" s="99" t="s">
        <v>160</v>
      </c>
      <c r="C69" s="73">
        <v>6489</v>
      </c>
      <c r="D69" s="73">
        <v>6742</v>
      </c>
      <c r="E69" s="73">
        <v>6888</v>
      </c>
      <c r="F69" s="9">
        <f>E69/4a_İl!E69</f>
        <v>0.1668523811830822</v>
      </c>
      <c r="G69" s="9">
        <f t="shared" si="10"/>
        <v>0.002035048450580054</v>
      </c>
      <c r="H69" s="9">
        <f t="shared" si="11"/>
        <v>0.061488673139158574</v>
      </c>
      <c r="I69" s="73">
        <f t="shared" si="12"/>
        <v>399</v>
      </c>
      <c r="J69" s="38">
        <f t="shared" si="13"/>
        <v>0.0015199189376566584</v>
      </c>
      <c r="K69" s="74">
        <f t="shared" si="14"/>
        <v>146</v>
      </c>
    </row>
    <row r="70" spans="1:11" ht="15">
      <c r="A70" s="98">
        <v>69</v>
      </c>
      <c r="B70" s="99" t="s">
        <v>161</v>
      </c>
      <c r="C70" s="73">
        <v>752</v>
      </c>
      <c r="D70" s="73">
        <v>850</v>
      </c>
      <c r="E70" s="73">
        <v>731</v>
      </c>
      <c r="F70" s="9">
        <f>E70/4a_İl!E70</f>
        <v>0.10522527709802793</v>
      </c>
      <c r="G70" s="9">
        <f t="shared" si="10"/>
        <v>0.0002159727667500028</v>
      </c>
      <c r="H70" s="9">
        <f t="shared" si="11"/>
        <v>-0.027925531914893616</v>
      </c>
      <c r="I70" s="73">
        <f t="shared" si="12"/>
        <v>-21</v>
      </c>
      <c r="J70" s="38">
        <f t="shared" si="13"/>
        <v>-7.999573356087675E-05</v>
      </c>
      <c r="K70" s="74">
        <f t="shared" si="14"/>
        <v>-119</v>
      </c>
    </row>
    <row r="71" spans="1:11" ht="15">
      <c r="A71" s="98">
        <v>70</v>
      </c>
      <c r="B71" s="99" t="s">
        <v>162</v>
      </c>
      <c r="C71" s="73">
        <v>11168</v>
      </c>
      <c r="D71" s="73">
        <v>11746</v>
      </c>
      <c r="E71" s="73">
        <v>12175</v>
      </c>
      <c r="F71" s="9">
        <f>E71/4a_İl!E71</f>
        <v>0.2983264315993237</v>
      </c>
      <c r="G71" s="9">
        <f t="shared" si="10"/>
        <v>0.0035970840426556554</v>
      </c>
      <c r="H71" s="9">
        <f t="shared" si="11"/>
        <v>0.09016833810888251</v>
      </c>
      <c r="I71" s="73">
        <f t="shared" si="12"/>
        <v>1007</v>
      </c>
      <c r="J71" s="38">
        <f t="shared" si="13"/>
        <v>0.003835985890276328</v>
      </c>
      <c r="K71" s="74">
        <f t="shared" si="14"/>
        <v>429</v>
      </c>
    </row>
    <row r="72" spans="1:11" ht="15">
      <c r="A72" s="98">
        <v>71</v>
      </c>
      <c r="B72" s="99" t="s">
        <v>163</v>
      </c>
      <c r="C72" s="73">
        <v>4044</v>
      </c>
      <c r="D72" s="73">
        <v>4916</v>
      </c>
      <c r="E72" s="73">
        <v>4808</v>
      </c>
      <c r="F72" s="9">
        <f>E72/4a_İl!E72</f>
        <v>0.1501420853761359</v>
      </c>
      <c r="G72" s="9">
        <f t="shared" si="10"/>
        <v>0.001420515817419991</v>
      </c>
      <c r="H72" s="9">
        <f t="shared" si="11"/>
        <v>0.18892185954500496</v>
      </c>
      <c r="I72" s="73">
        <f t="shared" si="12"/>
        <v>764</v>
      </c>
      <c r="J72" s="38">
        <f t="shared" si="13"/>
        <v>0.0029103209733576116</v>
      </c>
      <c r="K72" s="74">
        <f t="shared" si="14"/>
        <v>-108</v>
      </c>
    </row>
    <row r="73" spans="1:11" ht="15">
      <c r="A73" s="98">
        <v>72</v>
      </c>
      <c r="B73" s="99" t="s">
        <v>164</v>
      </c>
      <c r="C73" s="73">
        <v>4632</v>
      </c>
      <c r="D73" s="73">
        <v>6059</v>
      </c>
      <c r="E73" s="73">
        <v>5465</v>
      </c>
      <c r="F73" s="9">
        <f>E73/4a_İl!E73</f>
        <v>0.13480513073507647</v>
      </c>
      <c r="G73" s="9">
        <f t="shared" si="10"/>
        <v>0.0016146254039517993</v>
      </c>
      <c r="H73" s="9">
        <f t="shared" si="11"/>
        <v>0.17983592400690845</v>
      </c>
      <c r="I73" s="73">
        <f t="shared" si="12"/>
        <v>833</v>
      </c>
      <c r="J73" s="38">
        <f t="shared" si="13"/>
        <v>0.003173164097914778</v>
      </c>
      <c r="K73" s="74">
        <f t="shared" si="14"/>
        <v>-594</v>
      </c>
    </row>
    <row r="74" spans="1:11" ht="15">
      <c r="A74" s="98">
        <v>73</v>
      </c>
      <c r="B74" s="99" t="s">
        <v>165</v>
      </c>
      <c r="C74" s="73">
        <v>1685</v>
      </c>
      <c r="D74" s="73">
        <v>1652</v>
      </c>
      <c r="E74" s="73">
        <v>1530</v>
      </c>
      <c r="F74" s="9">
        <f>E74/4a_İl!E74</f>
        <v>0.06102425015954052</v>
      </c>
      <c r="G74" s="9">
        <f t="shared" si="10"/>
        <v>0.00045203602343023844</v>
      </c>
      <c r="H74" s="9">
        <f t="shared" si="11"/>
        <v>-0.09198813056379822</v>
      </c>
      <c r="I74" s="73">
        <f t="shared" si="12"/>
        <v>-155</v>
      </c>
      <c r="J74" s="38">
        <f t="shared" si="13"/>
        <v>-0.0005904447000921856</v>
      </c>
      <c r="K74" s="74">
        <f t="shared" si="14"/>
        <v>-122</v>
      </c>
    </row>
    <row r="75" spans="1:11" ht="15">
      <c r="A75" s="98">
        <v>74</v>
      </c>
      <c r="B75" s="99" t="s">
        <v>166</v>
      </c>
      <c r="C75" s="73">
        <v>6519</v>
      </c>
      <c r="D75" s="73">
        <v>6860</v>
      </c>
      <c r="E75" s="73">
        <v>6899</v>
      </c>
      <c r="F75" s="9">
        <f>E75/4a_İl!E75</f>
        <v>0.25021761207021614</v>
      </c>
      <c r="G75" s="9">
        <f t="shared" si="10"/>
        <v>0.00203829838277465</v>
      </c>
      <c r="H75" s="9">
        <f t="shared" si="11"/>
        <v>0.05829114894922534</v>
      </c>
      <c r="I75" s="73">
        <f t="shared" si="12"/>
        <v>380</v>
      </c>
      <c r="J75" s="38">
        <f t="shared" si="13"/>
        <v>0.0014475418453872937</v>
      </c>
      <c r="K75" s="74">
        <f t="shared" si="14"/>
        <v>39</v>
      </c>
    </row>
    <row r="76" spans="1:11" ht="15">
      <c r="A76" s="98">
        <v>75</v>
      </c>
      <c r="B76" s="99" t="s">
        <v>167</v>
      </c>
      <c r="C76" s="73">
        <v>910</v>
      </c>
      <c r="D76" s="73">
        <v>870</v>
      </c>
      <c r="E76" s="73">
        <v>822</v>
      </c>
      <c r="F76" s="9">
        <f>E76/4a_İl!E76</f>
        <v>0.11261816687217427</v>
      </c>
      <c r="G76" s="9">
        <f t="shared" si="10"/>
        <v>0.00024285856945075555</v>
      </c>
      <c r="H76" s="9">
        <f t="shared" si="11"/>
        <v>-0.0967032967032967</v>
      </c>
      <c r="I76" s="73">
        <f t="shared" si="12"/>
        <v>-88</v>
      </c>
      <c r="J76" s="38">
        <f t="shared" si="13"/>
        <v>-0.0003352202168265312</v>
      </c>
      <c r="K76" s="74">
        <f t="shared" si="14"/>
        <v>-48</v>
      </c>
    </row>
    <row r="77" spans="1:11" ht="15">
      <c r="A77" s="98">
        <v>76</v>
      </c>
      <c r="B77" s="99" t="s">
        <v>168</v>
      </c>
      <c r="C77" s="73">
        <v>1910</v>
      </c>
      <c r="D77" s="73">
        <v>2029</v>
      </c>
      <c r="E77" s="73">
        <v>2064</v>
      </c>
      <c r="F77" s="9">
        <f>E77/4a_İl!E77</f>
        <v>0.16704435092262868</v>
      </c>
      <c r="G77" s="9">
        <f t="shared" si="10"/>
        <v>0.0006098054590588315</v>
      </c>
      <c r="H77" s="9">
        <f t="shared" si="11"/>
        <v>0.0806282722513089</v>
      </c>
      <c r="I77" s="73">
        <f t="shared" si="12"/>
        <v>154</v>
      </c>
      <c r="J77" s="38">
        <f t="shared" si="13"/>
        <v>0.0005866353794464295</v>
      </c>
      <c r="K77" s="74">
        <f t="shared" si="14"/>
        <v>35</v>
      </c>
    </row>
    <row r="78" spans="1:11" ht="15">
      <c r="A78" s="98">
        <v>77</v>
      </c>
      <c r="B78" s="99" t="s">
        <v>169</v>
      </c>
      <c r="C78" s="73">
        <v>9586</v>
      </c>
      <c r="D78" s="73">
        <v>10265</v>
      </c>
      <c r="E78" s="73">
        <v>10410</v>
      </c>
      <c r="F78" s="9">
        <f>E78/4a_İl!E78</f>
        <v>0.2261322906484197</v>
      </c>
      <c r="G78" s="9">
        <f t="shared" si="10"/>
        <v>0.003075617649613583</v>
      </c>
      <c r="H78" s="9">
        <f t="shared" si="11"/>
        <v>0.08595868975589402</v>
      </c>
      <c r="I78" s="73">
        <f t="shared" si="12"/>
        <v>824</v>
      </c>
      <c r="J78" s="38">
        <f t="shared" si="13"/>
        <v>0.0031388802121029733</v>
      </c>
      <c r="K78" s="74">
        <f t="shared" si="14"/>
        <v>145</v>
      </c>
    </row>
    <row r="79" spans="1:11" ht="15">
      <c r="A79" s="98">
        <v>78</v>
      </c>
      <c r="B79" s="99" t="s">
        <v>170</v>
      </c>
      <c r="C79" s="73">
        <v>6928</v>
      </c>
      <c r="D79" s="73">
        <v>7886</v>
      </c>
      <c r="E79" s="73">
        <v>7767</v>
      </c>
      <c r="F79" s="9">
        <f>E79/4a_İl!E79</f>
        <v>0.20004636068613815</v>
      </c>
      <c r="G79" s="9">
        <f t="shared" si="10"/>
        <v>0.0022947475777664456</v>
      </c>
      <c r="H79" s="9">
        <f t="shared" si="11"/>
        <v>0.12110277136258661</v>
      </c>
      <c r="I79" s="73">
        <f t="shared" si="12"/>
        <v>839</v>
      </c>
      <c r="J79" s="38">
        <f t="shared" si="13"/>
        <v>0.003196020021789314</v>
      </c>
      <c r="K79" s="74">
        <f t="shared" si="14"/>
        <v>-119</v>
      </c>
    </row>
    <row r="80" spans="1:11" ht="15">
      <c r="A80" s="98">
        <v>79</v>
      </c>
      <c r="B80" s="99" t="s">
        <v>171</v>
      </c>
      <c r="C80" s="73">
        <v>1566</v>
      </c>
      <c r="D80" s="73">
        <v>2079</v>
      </c>
      <c r="E80" s="73">
        <v>1888</v>
      </c>
      <c r="F80" s="9">
        <f>E80/4a_İl!E80</f>
        <v>0.18025587168226084</v>
      </c>
      <c r="G80" s="9">
        <f t="shared" si="10"/>
        <v>0.0005578065439452877</v>
      </c>
      <c r="H80" s="9">
        <f t="shared" si="11"/>
        <v>0.20561941251596424</v>
      </c>
      <c r="I80" s="73">
        <f t="shared" si="12"/>
        <v>322</v>
      </c>
      <c r="J80" s="38">
        <f t="shared" si="13"/>
        <v>0.0012266012479334436</v>
      </c>
      <c r="K80" s="74">
        <f t="shared" si="14"/>
        <v>-191</v>
      </c>
    </row>
    <row r="81" spans="1:11" ht="15">
      <c r="A81" s="98">
        <v>80</v>
      </c>
      <c r="B81" s="99" t="s">
        <v>172</v>
      </c>
      <c r="C81" s="73">
        <v>7792</v>
      </c>
      <c r="D81" s="73">
        <v>8378</v>
      </c>
      <c r="E81" s="73">
        <v>8246</v>
      </c>
      <c r="F81" s="9">
        <f>E81/4a_İl!E81</f>
        <v>0.17442991919448322</v>
      </c>
      <c r="G81" s="9">
        <f t="shared" si="10"/>
        <v>0.002436267352422056</v>
      </c>
      <c r="H81" s="9">
        <f t="shared" si="11"/>
        <v>0.058264887063655034</v>
      </c>
      <c r="I81" s="73">
        <f t="shared" si="12"/>
        <v>454</v>
      </c>
      <c r="J81" s="38">
        <f t="shared" si="13"/>
        <v>0.0017294315731732402</v>
      </c>
      <c r="K81" s="74">
        <f t="shared" si="14"/>
        <v>-132</v>
      </c>
    </row>
    <row r="82" spans="1:11" ht="15.75" thickBot="1">
      <c r="A82" s="101">
        <v>81</v>
      </c>
      <c r="B82" s="102" t="s">
        <v>173</v>
      </c>
      <c r="C82" s="73">
        <v>18374</v>
      </c>
      <c r="D82" s="73">
        <v>19794</v>
      </c>
      <c r="E82" s="73">
        <v>19599</v>
      </c>
      <c r="F82" s="11">
        <f>E82/4a_İl!E82</f>
        <v>0.2927539695580086</v>
      </c>
      <c r="G82" s="11">
        <f t="shared" si="10"/>
        <v>0.005790492825626956</v>
      </c>
      <c r="H82" s="11">
        <f t="shared" si="11"/>
        <v>0.06667029498203984</v>
      </c>
      <c r="I82" s="6">
        <f t="shared" si="12"/>
        <v>1225</v>
      </c>
      <c r="J82" s="41">
        <f t="shared" si="13"/>
        <v>0.004666417791051144</v>
      </c>
      <c r="K82" s="74">
        <f t="shared" si="14"/>
        <v>-195</v>
      </c>
    </row>
    <row r="83" spans="1:12" s="17" customFormat="1" ht="15.75" thickBot="1">
      <c r="A83" s="112" t="s">
        <v>174</v>
      </c>
      <c r="B83" s="112"/>
      <c r="C83" s="70">
        <v>3122172</v>
      </c>
      <c r="D83" s="70">
        <v>3391765</v>
      </c>
      <c r="E83" s="70">
        <v>3384686</v>
      </c>
      <c r="F83" s="79">
        <f>E83/4a_İl!E83</f>
        <v>0.2561791061675941</v>
      </c>
      <c r="G83" s="79">
        <f>E83/$E$83</f>
        <v>1</v>
      </c>
      <c r="H83" s="79">
        <f>(E83-C83)/C83</f>
        <v>0.08408056955222198</v>
      </c>
      <c r="I83" s="70">
        <f>E83-C83</f>
        <v>262514</v>
      </c>
      <c r="J83" s="78">
        <f>I83/$I$83</f>
        <v>1</v>
      </c>
      <c r="K83" s="84">
        <f>E83-D83</f>
        <v>-7079</v>
      </c>
      <c r="L83" s="13"/>
    </row>
    <row r="84" ht="15">
      <c r="J84" s="24"/>
    </row>
    <row r="85" spans="6:10" ht="15">
      <c r="F85" s="43"/>
      <c r="J85" s="24"/>
    </row>
    <row r="86" ht="15">
      <c r="J86" s="24"/>
    </row>
    <row r="87" ht="15">
      <c r="J87" s="24"/>
    </row>
    <row r="88" ht="15">
      <c r="J88" s="24"/>
    </row>
    <row r="89" ht="15">
      <c r="J89" s="24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I83"/>
  <sheetViews>
    <sheetView zoomScalePageLayoutView="0" workbookViewId="0" topLeftCell="A1">
      <pane ySplit="1" topLeftCell="A47" activePane="bottomLeft" state="frozen"/>
      <selection pane="topLeft" activeCell="A1" sqref="A1"/>
      <selection pane="bottomLeft" activeCell="J58" sqref="J58"/>
    </sheetView>
  </sheetViews>
  <sheetFormatPr defaultColWidth="8.8515625" defaultRowHeight="15"/>
  <cols>
    <col min="1" max="1" width="18.28125" style="13" bestFit="1" customWidth="1"/>
    <col min="2" max="2" width="12.00390625" style="13" bestFit="1" customWidth="1"/>
    <col min="3" max="3" width="12.00390625" style="13" customWidth="1"/>
    <col min="4" max="4" width="12.00390625" style="13" bestFit="1" customWidth="1"/>
    <col min="5" max="5" width="22.421875" style="13" customWidth="1"/>
    <col min="6" max="6" width="26.421875" style="13" bestFit="1" customWidth="1"/>
    <col min="7" max="7" width="27.421875" style="13" customWidth="1"/>
    <col min="8" max="16384" width="8.8515625" style="13" customWidth="1"/>
  </cols>
  <sheetData>
    <row r="1" spans="1:8" ht="60.75" thickBot="1">
      <c r="A1" s="3" t="s">
        <v>175</v>
      </c>
      <c r="B1" s="5">
        <v>41487</v>
      </c>
      <c r="C1" s="5">
        <v>41821</v>
      </c>
      <c r="D1" s="5">
        <v>41852</v>
      </c>
      <c r="E1" s="2" t="s">
        <v>277</v>
      </c>
      <c r="F1" s="1" t="s">
        <v>291</v>
      </c>
      <c r="G1" s="4" t="s">
        <v>292</v>
      </c>
      <c r="H1" s="2" t="s">
        <v>300</v>
      </c>
    </row>
    <row r="2" spans="1:8" ht="15">
      <c r="A2" s="32" t="s">
        <v>176</v>
      </c>
      <c r="B2" s="73">
        <v>975</v>
      </c>
      <c r="C2" s="73">
        <v>2181</v>
      </c>
      <c r="D2" s="73">
        <v>1719</v>
      </c>
      <c r="E2" s="38">
        <f aca="true" t="shared" si="0" ref="E2:E33">D2/$D$83</f>
        <v>0.02539443361106187</v>
      </c>
      <c r="F2" s="31">
        <f aca="true" t="shared" si="1" ref="F2:F33">(D2-B2)/B2</f>
        <v>0.7630769230769231</v>
      </c>
      <c r="G2" s="20">
        <f aca="true" t="shared" si="2" ref="G2:G33">D2-B2</f>
        <v>744</v>
      </c>
      <c r="H2" s="20">
        <f aca="true" t="shared" si="3" ref="H2:H33">D2-C2</f>
        <v>-462</v>
      </c>
    </row>
    <row r="3" spans="1:8" ht="15">
      <c r="A3" s="32" t="s">
        <v>177</v>
      </c>
      <c r="B3" s="73">
        <v>140</v>
      </c>
      <c r="C3" s="73">
        <v>421</v>
      </c>
      <c r="D3" s="73">
        <v>259</v>
      </c>
      <c r="E3" s="38">
        <f t="shared" si="0"/>
        <v>0.003826153755244342</v>
      </c>
      <c r="F3" s="31">
        <f t="shared" si="1"/>
        <v>0.85</v>
      </c>
      <c r="G3" s="73">
        <f t="shared" si="2"/>
        <v>119</v>
      </c>
      <c r="H3" s="73">
        <f t="shared" si="3"/>
        <v>-162</v>
      </c>
    </row>
    <row r="4" spans="1:8" ht="15">
      <c r="A4" s="32" t="s">
        <v>178</v>
      </c>
      <c r="B4" s="73">
        <v>206</v>
      </c>
      <c r="C4" s="73">
        <v>329</v>
      </c>
      <c r="D4" s="73">
        <v>276</v>
      </c>
      <c r="E4" s="38">
        <f t="shared" si="0"/>
        <v>0.00407729126041482</v>
      </c>
      <c r="F4" s="31">
        <f t="shared" si="1"/>
        <v>0.33980582524271846</v>
      </c>
      <c r="G4" s="73">
        <f t="shared" si="2"/>
        <v>70</v>
      </c>
      <c r="H4" s="73">
        <f t="shared" si="3"/>
        <v>-53</v>
      </c>
    </row>
    <row r="5" spans="1:8" ht="15">
      <c r="A5" s="32" t="s">
        <v>179</v>
      </c>
      <c r="B5" s="73">
        <v>52</v>
      </c>
      <c r="C5" s="73">
        <v>336</v>
      </c>
      <c r="D5" s="73">
        <v>103</v>
      </c>
      <c r="E5" s="38">
        <f t="shared" si="0"/>
        <v>0.0015215978254446612</v>
      </c>
      <c r="F5" s="31">
        <f t="shared" si="1"/>
        <v>0.9807692307692307</v>
      </c>
      <c r="G5" s="73">
        <f t="shared" si="2"/>
        <v>51</v>
      </c>
      <c r="H5" s="73">
        <f t="shared" si="3"/>
        <v>-233</v>
      </c>
    </row>
    <row r="6" spans="1:8" ht="15">
      <c r="A6" s="32" t="s">
        <v>180</v>
      </c>
      <c r="B6" s="73">
        <v>114</v>
      </c>
      <c r="C6" s="73">
        <v>213</v>
      </c>
      <c r="D6" s="73">
        <v>138</v>
      </c>
      <c r="E6" s="38">
        <f t="shared" si="0"/>
        <v>0.00203864563020741</v>
      </c>
      <c r="F6" s="31">
        <f t="shared" si="1"/>
        <v>0.21052631578947367</v>
      </c>
      <c r="G6" s="73">
        <f t="shared" si="2"/>
        <v>24</v>
      </c>
      <c r="H6" s="73">
        <f t="shared" si="3"/>
        <v>-75</v>
      </c>
    </row>
    <row r="7" spans="1:8" ht="15">
      <c r="A7" s="32" t="s">
        <v>181</v>
      </c>
      <c r="B7" s="73">
        <v>107</v>
      </c>
      <c r="C7" s="73">
        <v>417</v>
      </c>
      <c r="D7" s="73">
        <v>141</v>
      </c>
      <c r="E7" s="38">
        <f t="shared" si="0"/>
        <v>0.0020829640134727885</v>
      </c>
      <c r="F7" s="31">
        <f t="shared" si="1"/>
        <v>0.3177570093457944</v>
      </c>
      <c r="G7" s="73">
        <f t="shared" si="2"/>
        <v>34</v>
      </c>
      <c r="H7" s="73">
        <f t="shared" si="3"/>
        <v>-276</v>
      </c>
    </row>
    <row r="8" spans="1:8" ht="15">
      <c r="A8" s="32" t="s">
        <v>182</v>
      </c>
      <c r="B8" s="73">
        <v>3226</v>
      </c>
      <c r="C8" s="73">
        <v>6077</v>
      </c>
      <c r="D8" s="73">
        <v>5000</v>
      </c>
      <c r="E8" s="38">
        <f t="shared" si="0"/>
        <v>0.07386397210896413</v>
      </c>
      <c r="F8" s="31">
        <f t="shared" si="1"/>
        <v>0.5499070055796652</v>
      </c>
      <c r="G8" s="73">
        <f t="shared" si="2"/>
        <v>1774</v>
      </c>
      <c r="H8" s="73">
        <f t="shared" si="3"/>
        <v>-1077</v>
      </c>
    </row>
    <row r="9" spans="1:8" ht="15">
      <c r="A9" s="32" t="s">
        <v>183</v>
      </c>
      <c r="B9" s="73">
        <v>1680</v>
      </c>
      <c r="C9" s="73">
        <v>2504</v>
      </c>
      <c r="D9" s="73">
        <v>2291</v>
      </c>
      <c r="E9" s="38">
        <f t="shared" si="0"/>
        <v>0.033844472020327365</v>
      </c>
      <c r="F9" s="31">
        <f t="shared" si="1"/>
        <v>0.3636904761904762</v>
      </c>
      <c r="G9" s="73">
        <f t="shared" si="2"/>
        <v>611</v>
      </c>
      <c r="H9" s="73">
        <f t="shared" si="3"/>
        <v>-213</v>
      </c>
    </row>
    <row r="10" spans="1:8" ht="15">
      <c r="A10" s="32" t="s">
        <v>184</v>
      </c>
      <c r="B10" s="73">
        <v>16</v>
      </c>
      <c r="C10" s="73">
        <v>110</v>
      </c>
      <c r="D10" s="73">
        <v>30</v>
      </c>
      <c r="E10" s="38">
        <f t="shared" si="0"/>
        <v>0.0004431838326537848</v>
      </c>
      <c r="F10" s="31">
        <f t="shared" si="1"/>
        <v>0.875</v>
      </c>
      <c r="G10" s="73">
        <f t="shared" si="2"/>
        <v>14</v>
      </c>
      <c r="H10" s="73">
        <f t="shared" si="3"/>
        <v>-80</v>
      </c>
    </row>
    <row r="11" spans="1:8" ht="15">
      <c r="A11" s="32" t="s">
        <v>185</v>
      </c>
      <c r="B11" s="73">
        <v>145</v>
      </c>
      <c r="C11" s="73">
        <v>253</v>
      </c>
      <c r="D11" s="73">
        <v>145</v>
      </c>
      <c r="E11" s="38">
        <f t="shared" si="0"/>
        <v>0.0021420551911599597</v>
      </c>
      <c r="F11" s="31">
        <f t="shared" si="1"/>
        <v>0</v>
      </c>
      <c r="G11" s="73">
        <f t="shared" si="2"/>
        <v>0</v>
      </c>
      <c r="H11" s="73">
        <f t="shared" si="3"/>
        <v>-108</v>
      </c>
    </row>
    <row r="12" spans="1:8" ht="15">
      <c r="A12" s="32" t="s">
        <v>186</v>
      </c>
      <c r="B12" s="73">
        <v>393</v>
      </c>
      <c r="C12" s="73">
        <v>971</v>
      </c>
      <c r="D12" s="73">
        <v>673</v>
      </c>
      <c r="E12" s="38">
        <f t="shared" si="0"/>
        <v>0.009942090645866573</v>
      </c>
      <c r="F12" s="31">
        <f t="shared" si="1"/>
        <v>0.712468193384224</v>
      </c>
      <c r="G12" s="73">
        <f t="shared" si="2"/>
        <v>280</v>
      </c>
      <c r="H12" s="73">
        <f t="shared" si="3"/>
        <v>-298</v>
      </c>
    </row>
    <row r="13" spans="1:8" ht="15">
      <c r="A13" s="32" t="s">
        <v>187</v>
      </c>
      <c r="B13" s="73">
        <v>426</v>
      </c>
      <c r="C13" s="73">
        <v>1029</v>
      </c>
      <c r="D13" s="73">
        <v>715</v>
      </c>
      <c r="E13" s="38">
        <f t="shared" si="0"/>
        <v>0.01056254801158187</v>
      </c>
      <c r="F13" s="31">
        <f t="shared" si="1"/>
        <v>0.6784037558685446</v>
      </c>
      <c r="G13" s="73">
        <f t="shared" si="2"/>
        <v>289</v>
      </c>
      <c r="H13" s="73">
        <f t="shared" si="3"/>
        <v>-314</v>
      </c>
    </row>
    <row r="14" spans="1:8" ht="15">
      <c r="A14" s="32" t="s">
        <v>188</v>
      </c>
      <c r="B14" s="73">
        <v>85</v>
      </c>
      <c r="C14" s="73">
        <v>236</v>
      </c>
      <c r="D14" s="73">
        <v>182</v>
      </c>
      <c r="E14" s="38">
        <f t="shared" si="0"/>
        <v>0.0026886485847662945</v>
      </c>
      <c r="F14" s="31">
        <f t="shared" si="1"/>
        <v>1.1411764705882352</v>
      </c>
      <c r="G14" s="73">
        <f t="shared" si="2"/>
        <v>97</v>
      </c>
      <c r="H14" s="73">
        <f t="shared" si="3"/>
        <v>-54</v>
      </c>
    </row>
    <row r="15" spans="1:8" ht="15">
      <c r="A15" s="32" t="s">
        <v>189</v>
      </c>
      <c r="B15" s="73">
        <v>113</v>
      </c>
      <c r="C15" s="73">
        <v>209</v>
      </c>
      <c r="D15" s="73">
        <v>329</v>
      </c>
      <c r="E15" s="38">
        <f t="shared" si="0"/>
        <v>0.00486024936476984</v>
      </c>
      <c r="F15" s="31">
        <f t="shared" si="1"/>
        <v>1.9115044247787611</v>
      </c>
      <c r="G15" s="73">
        <f t="shared" si="2"/>
        <v>216</v>
      </c>
      <c r="H15" s="73">
        <f t="shared" si="3"/>
        <v>120</v>
      </c>
    </row>
    <row r="16" spans="1:8" ht="15">
      <c r="A16" s="32" t="s">
        <v>190</v>
      </c>
      <c r="B16" s="73">
        <v>11</v>
      </c>
      <c r="C16" s="73">
        <v>72</v>
      </c>
      <c r="D16" s="73">
        <v>38</v>
      </c>
      <c r="E16" s="38">
        <f t="shared" si="0"/>
        <v>0.0005613661880281273</v>
      </c>
      <c r="F16" s="31">
        <f t="shared" si="1"/>
        <v>2.4545454545454546</v>
      </c>
      <c r="G16" s="73">
        <f t="shared" si="2"/>
        <v>27</v>
      </c>
      <c r="H16" s="73">
        <f t="shared" si="3"/>
        <v>-34</v>
      </c>
    </row>
    <row r="17" spans="1:8" ht="15">
      <c r="A17" s="32" t="s">
        <v>191</v>
      </c>
      <c r="B17" s="73">
        <v>223</v>
      </c>
      <c r="C17" s="73">
        <v>336</v>
      </c>
      <c r="D17" s="73">
        <v>224</v>
      </c>
      <c r="E17" s="38">
        <f t="shared" si="0"/>
        <v>0.0033091059504815933</v>
      </c>
      <c r="F17" s="31">
        <f t="shared" si="1"/>
        <v>0.004484304932735426</v>
      </c>
      <c r="G17" s="73">
        <f t="shared" si="2"/>
        <v>1</v>
      </c>
      <c r="H17" s="73">
        <f t="shared" si="3"/>
        <v>-112</v>
      </c>
    </row>
    <row r="18" spans="1:8" ht="15">
      <c r="A18" s="32" t="s">
        <v>192</v>
      </c>
      <c r="B18" s="73">
        <v>50</v>
      </c>
      <c r="C18" s="73">
        <v>166</v>
      </c>
      <c r="D18" s="73">
        <v>105</v>
      </c>
      <c r="E18" s="38">
        <f t="shared" si="0"/>
        <v>0.0015511434142882468</v>
      </c>
      <c r="F18" s="31">
        <f t="shared" si="1"/>
        <v>1.1</v>
      </c>
      <c r="G18" s="73">
        <f t="shared" si="2"/>
        <v>55</v>
      </c>
      <c r="H18" s="73">
        <f t="shared" si="3"/>
        <v>-61</v>
      </c>
    </row>
    <row r="19" spans="1:8" ht="15">
      <c r="A19" s="32" t="s">
        <v>193</v>
      </c>
      <c r="B19" s="73">
        <v>38</v>
      </c>
      <c r="C19" s="73">
        <v>152</v>
      </c>
      <c r="D19" s="73">
        <v>73</v>
      </c>
      <c r="E19" s="38">
        <f t="shared" si="0"/>
        <v>0.0010784139927908763</v>
      </c>
      <c r="F19" s="31">
        <f t="shared" si="1"/>
        <v>0.9210526315789473</v>
      </c>
      <c r="G19" s="73">
        <f t="shared" si="2"/>
        <v>35</v>
      </c>
      <c r="H19" s="73">
        <f t="shared" si="3"/>
        <v>-79</v>
      </c>
    </row>
    <row r="20" spans="1:8" ht="15">
      <c r="A20" s="32" t="s">
        <v>194</v>
      </c>
      <c r="B20" s="73">
        <v>163</v>
      </c>
      <c r="C20" s="73">
        <v>252</v>
      </c>
      <c r="D20" s="73">
        <v>208</v>
      </c>
      <c r="E20" s="38">
        <f t="shared" si="0"/>
        <v>0.003072741239732908</v>
      </c>
      <c r="F20" s="31">
        <f t="shared" si="1"/>
        <v>0.27607361963190186</v>
      </c>
      <c r="G20" s="73">
        <f t="shared" si="2"/>
        <v>45</v>
      </c>
      <c r="H20" s="73">
        <f t="shared" si="3"/>
        <v>-44</v>
      </c>
    </row>
    <row r="21" spans="1:8" ht="15">
      <c r="A21" s="32" t="s">
        <v>195</v>
      </c>
      <c r="B21" s="73">
        <v>60</v>
      </c>
      <c r="C21" s="73">
        <v>254</v>
      </c>
      <c r="D21" s="73">
        <v>140</v>
      </c>
      <c r="E21" s="38">
        <f t="shared" si="0"/>
        <v>0.0020681912190509957</v>
      </c>
      <c r="F21" s="31">
        <f t="shared" si="1"/>
        <v>1.3333333333333333</v>
      </c>
      <c r="G21" s="73">
        <f t="shared" si="2"/>
        <v>80</v>
      </c>
      <c r="H21" s="73">
        <f t="shared" si="3"/>
        <v>-114</v>
      </c>
    </row>
    <row r="22" spans="1:8" ht="15">
      <c r="A22" s="32" t="s">
        <v>196</v>
      </c>
      <c r="B22" s="73">
        <v>2701</v>
      </c>
      <c r="C22" s="73">
        <v>4175</v>
      </c>
      <c r="D22" s="73">
        <v>3591</v>
      </c>
      <c r="E22" s="38">
        <f t="shared" si="0"/>
        <v>0.05304910476865804</v>
      </c>
      <c r="F22" s="31">
        <f t="shared" si="1"/>
        <v>0.32950758978156236</v>
      </c>
      <c r="G22" s="73">
        <f t="shared" si="2"/>
        <v>890</v>
      </c>
      <c r="H22" s="73">
        <f t="shared" si="3"/>
        <v>-584</v>
      </c>
    </row>
    <row r="23" spans="1:8" ht="15">
      <c r="A23" s="32" t="s">
        <v>197</v>
      </c>
      <c r="B23" s="73">
        <v>299</v>
      </c>
      <c r="C23" s="73">
        <v>371</v>
      </c>
      <c r="D23" s="73">
        <v>342</v>
      </c>
      <c r="E23" s="38">
        <f t="shared" si="0"/>
        <v>0.005052295692253146</v>
      </c>
      <c r="F23" s="31">
        <f t="shared" si="1"/>
        <v>0.14381270903010032</v>
      </c>
      <c r="G23" s="73">
        <f t="shared" si="2"/>
        <v>43</v>
      </c>
      <c r="H23" s="73">
        <f t="shared" si="3"/>
        <v>-29</v>
      </c>
    </row>
    <row r="24" spans="1:8" ht="15">
      <c r="A24" s="32" t="s">
        <v>198</v>
      </c>
      <c r="B24" s="73">
        <v>165</v>
      </c>
      <c r="C24" s="73">
        <v>100</v>
      </c>
      <c r="D24" s="73">
        <v>100</v>
      </c>
      <c r="E24" s="38">
        <f t="shared" si="0"/>
        <v>0.0014772794421792827</v>
      </c>
      <c r="F24" s="31">
        <f t="shared" si="1"/>
        <v>-0.3939393939393939</v>
      </c>
      <c r="G24" s="73">
        <f t="shared" si="2"/>
        <v>-65</v>
      </c>
      <c r="H24" s="73">
        <f t="shared" si="3"/>
        <v>0</v>
      </c>
    </row>
    <row r="25" spans="1:8" ht="15">
      <c r="A25" s="32" t="s">
        <v>199</v>
      </c>
      <c r="B25" s="73">
        <v>222</v>
      </c>
      <c r="C25" s="73">
        <v>532</v>
      </c>
      <c r="D25" s="73">
        <v>397</v>
      </c>
      <c r="E25" s="38">
        <f t="shared" si="0"/>
        <v>0.005864799385451752</v>
      </c>
      <c r="F25" s="31">
        <f t="shared" si="1"/>
        <v>0.7882882882882883</v>
      </c>
      <c r="G25" s="73">
        <f t="shared" si="2"/>
        <v>175</v>
      </c>
      <c r="H25" s="73">
        <f t="shared" si="3"/>
        <v>-135</v>
      </c>
    </row>
    <row r="26" spans="1:8" ht="15">
      <c r="A26" s="32" t="s">
        <v>200</v>
      </c>
      <c r="B26" s="73">
        <v>655</v>
      </c>
      <c r="C26" s="73">
        <v>1022</v>
      </c>
      <c r="D26" s="73">
        <v>872</v>
      </c>
      <c r="E26" s="38">
        <f t="shared" si="0"/>
        <v>0.012881876735803344</v>
      </c>
      <c r="F26" s="31">
        <f t="shared" si="1"/>
        <v>0.33129770992366414</v>
      </c>
      <c r="G26" s="73">
        <f t="shared" si="2"/>
        <v>217</v>
      </c>
      <c r="H26" s="73">
        <f t="shared" si="3"/>
        <v>-150</v>
      </c>
    </row>
    <row r="27" spans="1:8" ht="15">
      <c r="A27" s="32" t="s">
        <v>113</v>
      </c>
      <c r="B27" s="73">
        <v>316</v>
      </c>
      <c r="C27" s="73">
        <v>579</v>
      </c>
      <c r="D27" s="73">
        <v>516</v>
      </c>
      <c r="E27" s="38">
        <f t="shared" si="0"/>
        <v>0.007622761921645098</v>
      </c>
      <c r="F27" s="31">
        <f t="shared" si="1"/>
        <v>0.6329113924050633</v>
      </c>
      <c r="G27" s="73">
        <f t="shared" si="2"/>
        <v>200</v>
      </c>
      <c r="H27" s="73">
        <f t="shared" si="3"/>
        <v>-63</v>
      </c>
    </row>
    <row r="28" spans="1:8" ht="15">
      <c r="A28" s="32" t="s">
        <v>201</v>
      </c>
      <c r="B28" s="73">
        <v>347</v>
      </c>
      <c r="C28" s="73">
        <v>582</v>
      </c>
      <c r="D28" s="73">
        <v>516</v>
      </c>
      <c r="E28" s="38">
        <f t="shared" si="0"/>
        <v>0.007622761921645098</v>
      </c>
      <c r="F28" s="31">
        <f t="shared" si="1"/>
        <v>0.48703170028818443</v>
      </c>
      <c r="G28" s="73">
        <f t="shared" si="2"/>
        <v>169</v>
      </c>
      <c r="H28" s="73">
        <f t="shared" si="3"/>
        <v>-66</v>
      </c>
    </row>
    <row r="29" spans="1:8" ht="15">
      <c r="A29" s="32" t="s">
        <v>202</v>
      </c>
      <c r="B29" s="73">
        <v>241</v>
      </c>
      <c r="C29" s="73">
        <v>321</v>
      </c>
      <c r="D29" s="73">
        <v>241</v>
      </c>
      <c r="E29" s="38">
        <f t="shared" si="0"/>
        <v>0.003560243455652071</v>
      </c>
      <c r="F29" s="31">
        <f t="shared" si="1"/>
        <v>0</v>
      </c>
      <c r="G29" s="73">
        <f t="shared" si="2"/>
        <v>0</v>
      </c>
      <c r="H29" s="73">
        <f t="shared" si="3"/>
        <v>-80</v>
      </c>
    </row>
    <row r="30" spans="1:8" ht="15">
      <c r="A30" s="32" t="s">
        <v>203</v>
      </c>
      <c r="B30" s="73">
        <v>246</v>
      </c>
      <c r="C30" s="73">
        <v>412</v>
      </c>
      <c r="D30" s="73">
        <v>357</v>
      </c>
      <c r="E30" s="38">
        <f t="shared" si="0"/>
        <v>0.005273887608580039</v>
      </c>
      <c r="F30" s="31">
        <f t="shared" si="1"/>
        <v>0.45121951219512196</v>
      </c>
      <c r="G30" s="73">
        <f t="shared" si="2"/>
        <v>111</v>
      </c>
      <c r="H30" s="73">
        <f t="shared" si="3"/>
        <v>-55</v>
      </c>
    </row>
    <row r="31" spans="1:8" ht="15">
      <c r="A31" s="32" t="s">
        <v>204</v>
      </c>
      <c r="B31" s="73">
        <v>98</v>
      </c>
      <c r="C31" s="73">
        <v>309</v>
      </c>
      <c r="D31" s="73">
        <v>143</v>
      </c>
      <c r="E31" s="38">
        <f t="shared" si="0"/>
        <v>0.002112509602316374</v>
      </c>
      <c r="F31" s="31">
        <f t="shared" si="1"/>
        <v>0.45918367346938777</v>
      </c>
      <c r="G31" s="73">
        <f t="shared" si="2"/>
        <v>45</v>
      </c>
      <c r="H31" s="73">
        <f t="shared" si="3"/>
        <v>-166</v>
      </c>
    </row>
    <row r="32" spans="1:8" ht="15">
      <c r="A32" s="32" t="s">
        <v>205</v>
      </c>
      <c r="B32" s="73">
        <v>315</v>
      </c>
      <c r="C32" s="73">
        <v>902</v>
      </c>
      <c r="D32" s="73">
        <v>428</v>
      </c>
      <c r="E32" s="38">
        <f t="shared" si="0"/>
        <v>0.0063227560125273296</v>
      </c>
      <c r="F32" s="31">
        <f t="shared" si="1"/>
        <v>0.35873015873015873</v>
      </c>
      <c r="G32" s="73">
        <f t="shared" si="2"/>
        <v>113</v>
      </c>
      <c r="H32" s="73">
        <f t="shared" si="3"/>
        <v>-474</v>
      </c>
    </row>
    <row r="33" spans="1:8" ht="15">
      <c r="A33" s="32" t="s">
        <v>206</v>
      </c>
      <c r="B33" s="73">
        <v>292</v>
      </c>
      <c r="C33" s="73">
        <v>662</v>
      </c>
      <c r="D33" s="73">
        <v>607</v>
      </c>
      <c r="E33" s="38">
        <f t="shared" si="0"/>
        <v>0.008967086214028246</v>
      </c>
      <c r="F33" s="31">
        <f t="shared" si="1"/>
        <v>1.0787671232876712</v>
      </c>
      <c r="G33" s="73">
        <f t="shared" si="2"/>
        <v>315</v>
      </c>
      <c r="H33" s="73">
        <f t="shared" si="3"/>
        <v>-55</v>
      </c>
    </row>
    <row r="34" spans="1:8" ht="15">
      <c r="A34" s="32" t="s">
        <v>207</v>
      </c>
      <c r="B34" s="73">
        <v>796</v>
      </c>
      <c r="C34" s="73">
        <v>1402</v>
      </c>
      <c r="D34" s="73">
        <v>1288</v>
      </c>
      <c r="E34" s="38">
        <f aca="true" t="shared" si="4" ref="E34:E65">D34/$D$83</f>
        <v>0.01902735921526916</v>
      </c>
      <c r="F34" s="31">
        <f aca="true" t="shared" si="5" ref="F34:F65">(D34-B34)/B34</f>
        <v>0.6180904522613065</v>
      </c>
      <c r="G34" s="73">
        <f aca="true" t="shared" si="6" ref="G34:G65">D34-B34</f>
        <v>492</v>
      </c>
      <c r="H34" s="73">
        <f aca="true" t="shared" si="7" ref="H34:H65">D34-C34</f>
        <v>-114</v>
      </c>
    </row>
    <row r="35" spans="1:8" ht="15">
      <c r="A35" s="32" t="s">
        <v>208</v>
      </c>
      <c r="B35" s="73">
        <v>205</v>
      </c>
      <c r="C35" s="73">
        <v>510</v>
      </c>
      <c r="D35" s="73">
        <v>269</v>
      </c>
      <c r="E35" s="38">
        <f t="shared" si="4"/>
        <v>0.0039738816994622705</v>
      </c>
      <c r="F35" s="31">
        <f t="shared" si="5"/>
        <v>0.3121951219512195</v>
      </c>
      <c r="G35" s="73">
        <f t="shared" si="6"/>
        <v>64</v>
      </c>
      <c r="H35" s="73">
        <f t="shared" si="7"/>
        <v>-241</v>
      </c>
    </row>
    <row r="36" spans="1:8" ht="15">
      <c r="A36" s="32" t="s">
        <v>209</v>
      </c>
      <c r="B36" s="73">
        <v>47</v>
      </c>
      <c r="C36" s="73">
        <v>134</v>
      </c>
      <c r="D36" s="73">
        <v>133</v>
      </c>
      <c r="E36" s="38">
        <f t="shared" si="4"/>
        <v>0.001964781658098446</v>
      </c>
      <c r="F36" s="31">
        <f t="shared" si="5"/>
        <v>1.8297872340425532</v>
      </c>
      <c r="G36" s="73">
        <f t="shared" si="6"/>
        <v>86</v>
      </c>
      <c r="H36" s="73">
        <f t="shared" si="7"/>
        <v>-1</v>
      </c>
    </row>
    <row r="37" spans="1:8" ht="15">
      <c r="A37" s="32" t="s">
        <v>210</v>
      </c>
      <c r="B37" s="73">
        <v>37</v>
      </c>
      <c r="C37" s="73">
        <v>141</v>
      </c>
      <c r="D37" s="73">
        <v>46</v>
      </c>
      <c r="E37" s="38">
        <f t="shared" si="4"/>
        <v>0.00067954854340247</v>
      </c>
      <c r="F37" s="31">
        <f t="shared" si="5"/>
        <v>0.24324324324324326</v>
      </c>
      <c r="G37" s="73">
        <f t="shared" si="6"/>
        <v>9</v>
      </c>
      <c r="H37" s="73">
        <f t="shared" si="7"/>
        <v>-95</v>
      </c>
    </row>
    <row r="38" spans="1:8" ht="15">
      <c r="A38" s="32" t="s">
        <v>211</v>
      </c>
      <c r="B38" s="73">
        <v>416</v>
      </c>
      <c r="C38" s="73">
        <v>968</v>
      </c>
      <c r="D38" s="73">
        <v>762</v>
      </c>
      <c r="E38" s="38">
        <f t="shared" si="4"/>
        <v>0.011256869349406133</v>
      </c>
      <c r="F38" s="31">
        <f t="shared" si="5"/>
        <v>0.8317307692307693</v>
      </c>
      <c r="G38" s="73">
        <f t="shared" si="6"/>
        <v>346</v>
      </c>
      <c r="H38" s="73">
        <f t="shared" si="7"/>
        <v>-206</v>
      </c>
    </row>
    <row r="39" spans="1:8" ht="15">
      <c r="A39" s="32" t="s">
        <v>212</v>
      </c>
      <c r="B39" s="73">
        <v>25</v>
      </c>
      <c r="C39" s="73">
        <v>223</v>
      </c>
      <c r="D39" s="73">
        <v>54</v>
      </c>
      <c r="E39" s="38">
        <f t="shared" si="4"/>
        <v>0.0007977308987768126</v>
      </c>
      <c r="F39" s="31">
        <f t="shared" si="5"/>
        <v>1.16</v>
      </c>
      <c r="G39" s="73">
        <f t="shared" si="6"/>
        <v>29</v>
      </c>
      <c r="H39" s="73">
        <f t="shared" si="7"/>
        <v>-169</v>
      </c>
    </row>
    <row r="40" spans="1:8" ht="15">
      <c r="A40" s="32" t="s">
        <v>213</v>
      </c>
      <c r="B40" s="73">
        <v>159</v>
      </c>
      <c r="C40" s="73">
        <v>326</v>
      </c>
      <c r="D40" s="73">
        <v>204</v>
      </c>
      <c r="E40" s="38">
        <f t="shared" si="4"/>
        <v>0.0030136500620457367</v>
      </c>
      <c r="F40" s="31">
        <f t="shared" si="5"/>
        <v>0.2830188679245283</v>
      </c>
      <c r="G40" s="73">
        <f t="shared" si="6"/>
        <v>45</v>
      </c>
      <c r="H40" s="73">
        <f t="shared" si="7"/>
        <v>-122</v>
      </c>
    </row>
    <row r="41" spans="1:8" ht="15">
      <c r="A41" s="32" t="s">
        <v>214</v>
      </c>
      <c r="B41" s="73">
        <v>15120</v>
      </c>
      <c r="C41" s="73">
        <v>22988</v>
      </c>
      <c r="D41" s="73">
        <v>18950</v>
      </c>
      <c r="E41" s="38">
        <f t="shared" si="4"/>
        <v>0.27994445429297404</v>
      </c>
      <c r="F41" s="31">
        <f t="shared" si="5"/>
        <v>0.2533068783068783</v>
      </c>
      <c r="G41" s="73">
        <f t="shared" si="6"/>
        <v>3830</v>
      </c>
      <c r="H41" s="73">
        <f t="shared" si="7"/>
        <v>-4038</v>
      </c>
    </row>
    <row r="42" spans="1:8" ht="15">
      <c r="A42" s="32" t="s">
        <v>215</v>
      </c>
      <c r="B42" s="73">
        <v>3473</v>
      </c>
      <c r="C42" s="73">
        <v>5357</v>
      </c>
      <c r="D42" s="73">
        <v>4635</v>
      </c>
      <c r="E42" s="38">
        <f t="shared" si="4"/>
        <v>0.06847190214500976</v>
      </c>
      <c r="F42" s="31">
        <f t="shared" si="5"/>
        <v>0.33458105384393894</v>
      </c>
      <c r="G42" s="73">
        <f t="shared" si="6"/>
        <v>1162</v>
      </c>
      <c r="H42" s="73">
        <f t="shared" si="7"/>
        <v>-722</v>
      </c>
    </row>
    <row r="43" spans="1:8" ht="15">
      <c r="A43" s="32" t="s">
        <v>216</v>
      </c>
      <c r="B43" s="73">
        <v>418</v>
      </c>
      <c r="C43" s="73">
        <v>779</v>
      </c>
      <c r="D43" s="73">
        <v>910</v>
      </c>
      <c r="E43" s="38">
        <f t="shared" si="4"/>
        <v>0.013443242923831472</v>
      </c>
      <c r="F43" s="31">
        <f t="shared" si="5"/>
        <v>1.1770334928229664</v>
      </c>
      <c r="G43" s="73">
        <f t="shared" si="6"/>
        <v>492</v>
      </c>
      <c r="H43" s="73">
        <f t="shared" si="7"/>
        <v>131</v>
      </c>
    </row>
    <row r="44" spans="1:8" ht="15">
      <c r="A44" s="32" t="s">
        <v>217</v>
      </c>
      <c r="B44" s="73">
        <v>121</v>
      </c>
      <c r="C44" s="73">
        <v>239</v>
      </c>
      <c r="D44" s="73">
        <v>139</v>
      </c>
      <c r="E44" s="38">
        <f t="shared" si="4"/>
        <v>0.002053418424629203</v>
      </c>
      <c r="F44" s="31">
        <f t="shared" si="5"/>
        <v>0.1487603305785124</v>
      </c>
      <c r="G44" s="73">
        <f t="shared" si="6"/>
        <v>18</v>
      </c>
      <c r="H44" s="73">
        <f t="shared" si="7"/>
        <v>-100</v>
      </c>
    </row>
    <row r="45" spans="1:8" ht="15">
      <c r="A45" s="32" t="s">
        <v>218</v>
      </c>
      <c r="B45" s="73">
        <v>86</v>
      </c>
      <c r="C45" s="73">
        <v>163</v>
      </c>
      <c r="D45" s="73">
        <v>136</v>
      </c>
      <c r="E45" s="38">
        <f t="shared" si="4"/>
        <v>0.0020091000413638245</v>
      </c>
      <c r="F45" s="31">
        <f t="shared" si="5"/>
        <v>0.5813953488372093</v>
      </c>
      <c r="G45" s="73">
        <f t="shared" si="6"/>
        <v>50</v>
      </c>
      <c r="H45" s="73">
        <f t="shared" si="7"/>
        <v>-27</v>
      </c>
    </row>
    <row r="46" spans="1:8" ht="15">
      <c r="A46" s="32" t="s">
        <v>219</v>
      </c>
      <c r="B46" s="73">
        <v>40</v>
      </c>
      <c r="C46" s="73">
        <v>240</v>
      </c>
      <c r="D46" s="73">
        <v>66</v>
      </c>
      <c r="E46" s="38">
        <f t="shared" si="4"/>
        <v>0.0009750044318383265</v>
      </c>
      <c r="F46" s="31">
        <f t="shared" si="5"/>
        <v>0.65</v>
      </c>
      <c r="G46" s="73">
        <f t="shared" si="6"/>
        <v>26</v>
      </c>
      <c r="H46" s="73">
        <f t="shared" si="7"/>
        <v>-174</v>
      </c>
    </row>
    <row r="47" spans="1:8" ht="15">
      <c r="A47" s="32" t="s">
        <v>220</v>
      </c>
      <c r="B47" s="73">
        <v>92</v>
      </c>
      <c r="C47" s="73">
        <v>263</v>
      </c>
      <c r="D47" s="73">
        <v>230</v>
      </c>
      <c r="E47" s="38">
        <f t="shared" si="4"/>
        <v>0.00339774271701235</v>
      </c>
      <c r="F47" s="31">
        <f t="shared" si="5"/>
        <v>1.5</v>
      </c>
      <c r="G47" s="73">
        <f t="shared" si="6"/>
        <v>138</v>
      </c>
      <c r="H47" s="73">
        <f t="shared" si="7"/>
        <v>-33</v>
      </c>
    </row>
    <row r="48" spans="1:8" ht="15">
      <c r="A48" s="32" t="s">
        <v>221</v>
      </c>
      <c r="B48" s="73">
        <v>678</v>
      </c>
      <c r="C48" s="73">
        <v>1200</v>
      </c>
      <c r="D48" s="73">
        <v>1060</v>
      </c>
      <c r="E48" s="38">
        <f t="shared" si="4"/>
        <v>0.015659162087100397</v>
      </c>
      <c r="F48" s="31">
        <f t="shared" si="5"/>
        <v>0.5634218289085545</v>
      </c>
      <c r="G48" s="73">
        <f t="shared" si="6"/>
        <v>382</v>
      </c>
      <c r="H48" s="73">
        <f t="shared" si="7"/>
        <v>-140</v>
      </c>
    </row>
    <row r="49" spans="1:8" ht="15">
      <c r="A49" s="32" t="s">
        <v>223</v>
      </c>
      <c r="B49" s="73">
        <v>33</v>
      </c>
      <c r="C49" s="73">
        <v>81</v>
      </c>
      <c r="D49" s="73">
        <v>179</v>
      </c>
      <c r="E49" s="38">
        <f t="shared" si="4"/>
        <v>0.002644330201500916</v>
      </c>
      <c r="F49" s="31">
        <f t="shared" si="5"/>
        <v>4.424242424242424</v>
      </c>
      <c r="G49" s="73">
        <f t="shared" si="6"/>
        <v>146</v>
      </c>
      <c r="H49" s="73">
        <f t="shared" si="7"/>
        <v>98</v>
      </c>
    </row>
    <row r="50" spans="1:8" ht="15">
      <c r="A50" s="32" t="s">
        <v>131</v>
      </c>
      <c r="B50" s="73">
        <v>108</v>
      </c>
      <c r="C50" s="73">
        <v>218</v>
      </c>
      <c r="D50" s="73">
        <v>177</v>
      </c>
      <c r="E50" s="38">
        <f t="shared" si="4"/>
        <v>0.0026147846126573305</v>
      </c>
      <c r="F50" s="31">
        <f t="shared" si="5"/>
        <v>0.6388888888888888</v>
      </c>
      <c r="G50" s="73">
        <f t="shared" si="6"/>
        <v>69</v>
      </c>
      <c r="H50" s="73">
        <f t="shared" si="7"/>
        <v>-41</v>
      </c>
    </row>
    <row r="51" spans="1:8" ht="15">
      <c r="A51" s="32" t="s">
        <v>224</v>
      </c>
      <c r="B51" s="73">
        <v>178</v>
      </c>
      <c r="C51" s="73">
        <v>279</v>
      </c>
      <c r="D51" s="73">
        <v>244</v>
      </c>
      <c r="E51" s="38">
        <f t="shared" si="4"/>
        <v>0.0036045618389174494</v>
      </c>
      <c r="F51" s="31">
        <f t="shared" si="5"/>
        <v>0.3707865168539326</v>
      </c>
      <c r="G51" s="73">
        <f t="shared" si="6"/>
        <v>66</v>
      </c>
      <c r="H51" s="73">
        <f t="shared" si="7"/>
        <v>-35</v>
      </c>
    </row>
    <row r="52" spans="1:8" ht="15">
      <c r="A52" s="32" t="s">
        <v>222</v>
      </c>
      <c r="B52" s="73">
        <v>79</v>
      </c>
      <c r="C52" s="73">
        <v>115</v>
      </c>
      <c r="D52" s="73">
        <v>72</v>
      </c>
      <c r="E52" s="38">
        <f t="shared" si="4"/>
        <v>0.0010636411983690835</v>
      </c>
      <c r="F52" s="31">
        <f t="shared" si="5"/>
        <v>-0.08860759493670886</v>
      </c>
      <c r="G52" s="73">
        <f t="shared" si="6"/>
        <v>-7</v>
      </c>
      <c r="H52" s="73">
        <f t="shared" si="7"/>
        <v>-43</v>
      </c>
    </row>
    <row r="53" spans="1:8" ht="15">
      <c r="A53" s="32" t="s">
        <v>225</v>
      </c>
      <c r="B53" s="73">
        <v>1553</v>
      </c>
      <c r="C53" s="73">
        <v>2599</v>
      </c>
      <c r="D53" s="73">
        <v>2290</v>
      </c>
      <c r="E53" s="38">
        <f t="shared" si="4"/>
        <v>0.03382969922590557</v>
      </c>
      <c r="F53" s="31">
        <f t="shared" si="5"/>
        <v>0.4745653573728268</v>
      </c>
      <c r="G53" s="73">
        <f t="shared" si="6"/>
        <v>737</v>
      </c>
      <c r="H53" s="73">
        <f t="shared" si="7"/>
        <v>-309</v>
      </c>
    </row>
    <row r="54" spans="1:8" ht="15">
      <c r="A54" s="32" t="s">
        <v>226</v>
      </c>
      <c r="B54" s="73">
        <v>709</v>
      </c>
      <c r="C54" s="73">
        <v>1816</v>
      </c>
      <c r="D54" s="73">
        <v>1138</v>
      </c>
      <c r="E54" s="38">
        <f t="shared" si="4"/>
        <v>0.016811440052000238</v>
      </c>
      <c r="F54" s="31">
        <f t="shared" si="5"/>
        <v>0.6050775740479548</v>
      </c>
      <c r="G54" s="73">
        <f t="shared" si="6"/>
        <v>429</v>
      </c>
      <c r="H54" s="73">
        <f t="shared" si="7"/>
        <v>-678</v>
      </c>
    </row>
    <row r="55" spans="1:8" ht="15">
      <c r="A55" s="32" t="s">
        <v>227</v>
      </c>
      <c r="B55" s="73">
        <v>452</v>
      </c>
      <c r="C55" s="73">
        <v>376</v>
      </c>
      <c r="D55" s="73">
        <v>485</v>
      </c>
      <c r="E55" s="38">
        <f t="shared" si="4"/>
        <v>0.0071648052945695205</v>
      </c>
      <c r="F55" s="31">
        <f t="shared" si="5"/>
        <v>0.07300884955752213</v>
      </c>
      <c r="G55" s="73">
        <f t="shared" si="6"/>
        <v>33</v>
      </c>
      <c r="H55" s="73">
        <f t="shared" si="7"/>
        <v>109</v>
      </c>
    </row>
    <row r="56" spans="1:8" ht="15">
      <c r="A56" s="32" t="s">
        <v>228</v>
      </c>
      <c r="B56" s="73">
        <v>276</v>
      </c>
      <c r="C56" s="73">
        <v>643</v>
      </c>
      <c r="D56" s="73">
        <v>396</v>
      </c>
      <c r="E56" s="38">
        <f t="shared" si="4"/>
        <v>0.005850026591029959</v>
      </c>
      <c r="F56" s="31">
        <f t="shared" si="5"/>
        <v>0.43478260869565216</v>
      </c>
      <c r="G56" s="73">
        <f t="shared" si="6"/>
        <v>120</v>
      </c>
      <c r="H56" s="73">
        <f t="shared" si="7"/>
        <v>-247</v>
      </c>
    </row>
    <row r="57" spans="1:8" ht="15">
      <c r="A57" s="32" t="s">
        <v>229</v>
      </c>
      <c r="B57" s="73">
        <v>907</v>
      </c>
      <c r="C57" s="73">
        <v>1390</v>
      </c>
      <c r="D57" s="73">
        <v>1136</v>
      </c>
      <c r="E57" s="38">
        <f t="shared" si="4"/>
        <v>0.01678189446315665</v>
      </c>
      <c r="F57" s="31">
        <f t="shared" si="5"/>
        <v>0.25248070562293273</v>
      </c>
      <c r="G57" s="73">
        <f t="shared" si="6"/>
        <v>229</v>
      </c>
      <c r="H57" s="73">
        <f t="shared" si="7"/>
        <v>-254</v>
      </c>
    </row>
    <row r="58" spans="1:8" s="120" customFormat="1" ht="15">
      <c r="A58" s="123" t="s">
        <v>230</v>
      </c>
      <c r="B58" s="117">
        <v>148</v>
      </c>
      <c r="C58" s="117">
        <v>280</v>
      </c>
      <c r="D58" s="117">
        <v>535</v>
      </c>
      <c r="E58" s="119">
        <f t="shared" si="4"/>
        <v>0.007903445015659162</v>
      </c>
      <c r="F58" s="124">
        <f t="shared" si="5"/>
        <v>2.614864864864865</v>
      </c>
      <c r="G58" s="117">
        <f t="shared" si="6"/>
        <v>387</v>
      </c>
      <c r="H58" s="117">
        <f t="shared" si="7"/>
        <v>255</v>
      </c>
    </row>
    <row r="59" spans="1:8" ht="15">
      <c r="A59" s="32" t="s">
        <v>231</v>
      </c>
      <c r="B59" s="73">
        <v>748</v>
      </c>
      <c r="C59" s="73">
        <v>1581</v>
      </c>
      <c r="D59" s="73">
        <v>1163</v>
      </c>
      <c r="E59" s="38">
        <f t="shared" si="4"/>
        <v>0.017180759912545057</v>
      </c>
      <c r="F59" s="31">
        <f t="shared" si="5"/>
        <v>0.5548128342245989</v>
      </c>
      <c r="G59" s="73">
        <f t="shared" si="6"/>
        <v>415</v>
      </c>
      <c r="H59" s="73">
        <f t="shared" si="7"/>
        <v>-418</v>
      </c>
    </row>
    <row r="60" spans="1:8" ht="15">
      <c r="A60" s="32" t="s">
        <v>232</v>
      </c>
      <c r="B60" s="73">
        <v>447</v>
      </c>
      <c r="C60" s="73">
        <v>748</v>
      </c>
      <c r="D60" s="73">
        <v>713</v>
      </c>
      <c r="E60" s="38">
        <f t="shared" si="4"/>
        <v>0.010533002422738285</v>
      </c>
      <c r="F60" s="31">
        <f t="shared" si="5"/>
        <v>0.5950782997762863</v>
      </c>
      <c r="G60" s="73">
        <f t="shared" si="6"/>
        <v>266</v>
      </c>
      <c r="H60" s="73">
        <f t="shared" si="7"/>
        <v>-35</v>
      </c>
    </row>
    <row r="61" spans="1:8" ht="15">
      <c r="A61" s="32" t="s">
        <v>233</v>
      </c>
      <c r="B61" s="73">
        <v>77</v>
      </c>
      <c r="C61" s="73">
        <v>165</v>
      </c>
      <c r="D61" s="73">
        <v>193</v>
      </c>
      <c r="E61" s="38">
        <f t="shared" si="4"/>
        <v>0.0028511493234060154</v>
      </c>
      <c r="F61" s="31">
        <f t="shared" si="5"/>
        <v>1.5064935064935066</v>
      </c>
      <c r="G61" s="73">
        <f t="shared" si="6"/>
        <v>116</v>
      </c>
      <c r="H61" s="73">
        <f t="shared" si="7"/>
        <v>28</v>
      </c>
    </row>
    <row r="62" spans="1:8" ht="15">
      <c r="A62" s="32" t="s">
        <v>234</v>
      </c>
      <c r="B62" s="73">
        <v>148</v>
      </c>
      <c r="C62" s="73">
        <v>276</v>
      </c>
      <c r="D62" s="73">
        <v>156</v>
      </c>
      <c r="E62" s="38">
        <f t="shared" si="4"/>
        <v>0.002304555929799681</v>
      </c>
      <c r="F62" s="31">
        <f t="shared" si="5"/>
        <v>0.05405405405405406</v>
      </c>
      <c r="G62" s="73">
        <f t="shared" si="6"/>
        <v>8</v>
      </c>
      <c r="H62" s="73">
        <f t="shared" si="7"/>
        <v>-120</v>
      </c>
    </row>
    <row r="63" spans="1:8" ht="15">
      <c r="A63" s="32" t="s">
        <v>235</v>
      </c>
      <c r="B63" s="73">
        <v>82</v>
      </c>
      <c r="C63" s="73">
        <v>435</v>
      </c>
      <c r="D63" s="73">
        <v>281</v>
      </c>
      <c r="E63" s="38">
        <f t="shared" si="4"/>
        <v>0.004151155232523784</v>
      </c>
      <c r="F63" s="31">
        <f t="shared" si="5"/>
        <v>2.426829268292683</v>
      </c>
      <c r="G63" s="73">
        <f t="shared" si="6"/>
        <v>199</v>
      </c>
      <c r="H63" s="73">
        <f t="shared" si="7"/>
        <v>-154</v>
      </c>
    </row>
    <row r="64" spans="1:8" ht="15">
      <c r="A64" s="32" t="s">
        <v>236</v>
      </c>
      <c r="B64" s="73">
        <v>249</v>
      </c>
      <c r="C64" s="73">
        <v>557</v>
      </c>
      <c r="D64" s="73">
        <v>401</v>
      </c>
      <c r="E64" s="38">
        <f t="shared" si="4"/>
        <v>0.005923890563138924</v>
      </c>
      <c r="F64" s="31">
        <f t="shared" si="5"/>
        <v>0.6104417670682731</v>
      </c>
      <c r="G64" s="73">
        <f t="shared" si="6"/>
        <v>152</v>
      </c>
      <c r="H64" s="73">
        <f t="shared" si="7"/>
        <v>-156</v>
      </c>
    </row>
    <row r="65" spans="1:8" ht="15">
      <c r="A65" s="32" t="s">
        <v>237</v>
      </c>
      <c r="B65" s="73">
        <v>241</v>
      </c>
      <c r="C65" s="73">
        <v>488</v>
      </c>
      <c r="D65" s="73">
        <v>523</v>
      </c>
      <c r="E65" s="38">
        <f t="shared" si="4"/>
        <v>0.007726171482597648</v>
      </c>
      <c r="F65" s="31">
        <f t="shared" si="5"/>
        <v>1.170124481327801</v>
      </c>
      <c r="G65" s="73">
        <f t="shared" si="6"/>
        <v>282</v>
      </c>
      <c r="H65" s="73">
        <f t="shared" si="7"/>
        <v>35</v>
      </c>
    </row>
    <row r="66" spans="1:8" ht="15">
      <c r="A66" s="32" t="s">
        <v>238</v>
      </c>
      <c r="B66" s="73">
        <v>149</v>
      </c>
      <c r="C66" s="73">
        <v>228</v>
      </c>
      <c r="D66" s="73">
        <v>189</v>
      </c>
      <c r="E66" s="38">
        <f aca="true" t="shared" si="8" ref="E66:E82">D66/$D$83</f>
        <v>0.002792058145718844</v>
      </c>
      <c r="F66" s="31">
        <f aca="true" t="shared" si="9" ref="F66:F82">(D66-B66)/B66</f>
        <v>0.2684563758389262</v>
      </c>
      <c r="G66" s="73">
        <f aca="true" t="shared" si="10" ref="G66:G82">D66-B66</f>
        <v>40</v>
      </c>
      <c r="H66" s="73">
        <f aca="true" t="shared" si="11" ref="H66:H82">D66-C66</f>
        <v>-39</v>
      </c>
    </row>
    <row r="67" spans="1:8" ht="15">
      <c r="A67" s="32" t="s">
        <v>239</v>
      </c>
      <c r="B67" s="73">
        <v>530</v>
      </c>
      <c r="C67" s="73">
        <v>863</v>
      </c>
      <c r="D67" s="73">
        <v>846</v>
      </c>
      <c r="E67" s="38">
        <f t="shared" si="8"/>
        <v>0.012497784080836731</v>
      </c>
      <c r="F67" s="31">
        <f t="shared" si="9"/>
        <v>0.5962264150943396</v>
      </c>
      <c r="G67" s="73">
        <f t="shared" si="10"/>
        <v>316</v>
      </c>
      <c r="H67" s="73">
        <f t="shared" si="11"/>
        <v>-17</v>
      </c>
    </row>
    <row r="68" spans="1:8" ht="15">
      <c r="A68" s="32" t="s">
        <v>240</v>
      </c>
      <c r="B68" s="73">
        <v>510</v>
      </c>
      <c r="C68" s="73">
        <v>1063</v>
      </c>
      <c r="D68" s="73">
        <v>757</v>
      </c>
      <c r="E68" s="38">
        <f t="shared" si="8"/>
        <v>0.01118300537729717</v>
      </c>
      <c r="F68" s="31">
        <f t="shared" si="9"/>
        <v>0.4843137254901961</v>
      </c>
      <c r="G68" s="73">
        <f t="shared" si="10"/>
        <v>247</v>
      </c>
      <c r="H68" s="73">
        <f t="shared" si="11"/>
        <v>-306</v>
      </c>
    </row>
    <row r="69" spans="1:8" ht="15">
      <c r="A69" s="32" t="s">
        <v>241</v>
      </c>
      <c r="B69" s="73">
        <v>61</v>
      </c>
      <c r="C69" s="73">
        <v>141</v>
      </c>
      <c r="D69" s="73">
        <v>187</v>
      </c>
      <c r="E69" s="38">
        <f t="shared" si="8"/>
        <v>0.0027625125568752585</v>
      </c>
      <c r="F69" s="31">
        <f t="shared" si="9"/>
        <v>2.0655737704918034</v>
      </c>
      <c r="G69" s="73">
        <f t="shared" si="10"/>
        <v>126</v>
      </c>
      <c r="H69" s="73">
        <f t="shared" si="11"/>
        <v>46</v>
      </c>
    </row>
    <row r="70" spans="1:8" ht="15">
      <c r="A70" s="32" t="s">
        <v>242</v>
      </c>
      <c r="B70" s="73">
        <v>56</v>
      </c>
      <c r="C70" s="73">
        <v>322</v>
      </c>
      <c r="D70" s="73">
        <v>90</v>
      </c>
      <c r="E70" s="38">
        <f t="shared" si="8"/>
        <v>0.0013295514979613544</v>
      </c>
      <c r="F70" s="31">
        <f t="shared" si="9"/>
        <v>0.6071428571428571</v>
      </c>
      <c r="G70" s="73">
        <f t="shared" si="10"/>
        <v>34</v>
      </c>
      <c r="H70" s="73">
        <f t="shared" si="11"/>
        <v>-232</v>
      </c>
    </row>
    <row r="71" spans="1:8" ht="15">
      <c r="A71" s="32" t="s">
        <v>243</v>
      </c>
      <c r="B71" s="73">
        <v>142</v>
      </c>
      <c r="C71" s="73">
        <v>281</v>
      </c>
      <c r="D71" s="73">
        <v>442</v>
      </c>
      <c r="E71" s="38">
        <f t="shared" si="8"/>
        <v>0.006529575134432429</v>
      </c>
      <c r="F71" s="31">
        <f t="shared" si="9"/>
        <v>2.112676056338028</v>
      </c>
      <c r="G71" s="73">
        <f t="shared" si="10"/>
        <v>300</v>
      </c>
      <c r="H71" s="73">
        <f t="shared" si="11"/>
        <v>161</v>
      </c>
    </row>
    <row r="72" spans="1:8" ht="15">
      <c r="A72" s="32" t="s">
        <v>244</v>
      </c>
      <c r="B72" s="73">
        <v>404</v>
      </c>
      <c r="C72" s="73">
        <v>852</v>
      </c>
      <c r="D72" s="73">
        <v>813</v>
      </c>
      <c r="E72" s="38">
        <f t="shared" si="8"/>
        <v>0.012010281864917568</v>
      </c>
      <c r="F72" s="31">
        <f t="shared" si="9"/>
        <v>1.0123762376237624</v>
      </c>
      <c r="G72" s="73">
        <f t="shared" si="10"/>
        <v>409</v>
      </c>
      <c r="H72" s="73">
        <f t="shared" si="11"/>
        <v>-39</v>
      </c>
    </row>
    <row r="73" spans="1:8" ht="15">
      <c r="A73" s="32" t="s">
        <v>245</v>
      </c>
      <c r="B73" s="73">
        <v>53</v>
      </c>
      <c r="C73" s="73">
        <v>204</v>
      </c>
      <c r="D73" s="73">
        <v>155</v>
      </c>
      <c r="E73" s="38">
        <f t="shared" si="8"/>
        <v>0.0022897831353778882</v>
      </c>
      <c r="F73" s="31">
        <f t="shared" si="9"/>
        <v>1.9245283018867925</v>
      </c>
      <c r="G73" s="73">
        <f t="shared" si="10"/>
        <v>102</v>
      </c>
      <c r="H73" s="73">
        <f t="shared" si="11"/>
        <v>-49</v>
      </c>
    </row>
    <row r="74" spans="1:8" ht="15">
      <c r="A74" s="32" t="s">
        <v>246</v>
      </c>
      <c r="B74" s="73">
        <v>991</v>
      </c>
      <c r="C74" s="73">
        <v>1526</v>
      </c>
      <c r="D74" s="73">
        <v>1322</v>
      </c>
      <c r="E74" s="38">
        <f t="shared" si="8"/>
        <v>0.019529634225610118</v>
      </c>
      <c r="F74" s="31">
        <f t="shared" si="9"/>
        <v>0.3340060544904137</v>
      </c>
      <c r="G74" s="73">
        <f t="shared" si="10"/>
        <v>331</v>
      </c>
      <c r="H74" s="73">
        <f t="shared" si="11"/>
        <v>-204</v>
      </c>
    </row>
    <row r="75" spans="1:8" ht="15">
      <c r="A75" s="32" t="s">
        <v>247</v>
      </c>
      <c r="B75" s="73">
        <v>145</v>
      </c>
      <c r="C75" s="73">
        <v>495</v>
      </c>
      <c r="D75" s="73">
        <v>394</v>
      </c>
      <c r="E75" s="38">
        <f t="shared" si="8"/>
        <v>0.005820481002186373</v>
      </c>
      <c r="F75" s="31">
        <f t="shared" si="9"/>
        <v>1.717241379310345</v>
      </c>
      <c r="G75" s="73">
        <f t="shared" si="10"/>
        <v>249</v>
      </c>
      <c r="H75" s="73">
        <f t="shared" si="11"/>
        <v>-101</v>
      </c>
    </row>
    <row r="76" spans="1:8" ht="15">
      <c r="A76" s="32" t="s">
        <v>248</v>
      </c>
      <c r="B76" s="73">
        <v>419</v>
      </c>
      <c r="C76" s="73">
        <v>1401</v>
      </c>
      <c r="D76" s="73">
        <v>816</v>
      </c>
      <c r="E76" s="38">
        <f t="shared" si="8"/>
        <v>0.012054600248182947</v>
      </c>
      <c r="F76" s="31">
        <f t="shared" si="9"/>
        <v>0.9474940334128878</v>
      </c>
      <c r="G76" s="73">
        <f t="shared" si="10"/>
        <v>397</v>
      </c>
      <c r="H76" s="73">
        <f t="shared" si="11"/>
        <v>-585</v>
      </c>
    </row>
    <row r="77" spans="1:8" ht="15">
      <c r="A77" s="32" t="s">
        <v>249</v>
      </c>
      <c r="B77" s="73">
        <v>33</v>
      </c>
      <c r="C77" s="73">
        <v>61</v>
      </c>
      <c r="D77" s="73">
        <v>70</v>
      </c>
      <c r="E77" s="38">
        <f t="shared" si="8"/>
        <v>0.0010340956095254978</v>
      </c>
      <c r="F77" s="31">
        <f t="shared" si="9"/>
        <v>1.121212121212121</v>
      </c>
      <c r="G77" s="73">
        <f t="shared" si="10"/>
        <v>37</v>
      </c>
      <c r="H77" s="73">
        <f t="shared" si="11"/>
        <v>9</v>
      </c>
    </row>
    <row r="78" spans="1:8" ht="15">
      <c r="A78" s="32" t="s">
        <v>250</v>
      </c>
      <c r="B78" s="73">
        <v>268</v>
      </c>
      <c r="C78" s="73">
        <v>427</v>
      </c>
      <c r="D78" s="73">
        <v>460</v>
      </c>
      <c r="E78" s="38">
        <f t="shared" si="8"/>
        <v>0.0067954854340247</v>
      </c>
      <c r="F78" s="31">
        <f t="shared" si="9"/>
        <v>0.7164179104477612</v>
      </c>
      <c r="G78" s="73">
        <f t="shared" si="10"/>
        <v>192</v>
      </c>
      <c r="H78" s="73">
        <f t="shared" si="11"/>
        <v>33</v>
      </c>
    </row>
    <row r="79" spans="1:8" ht="15">
      <c r="A79" s="32" t="s">
        <v>251</v>
      </c>
      <c r="B79" s="73">
        <v>201</v>
      </c>
      <c r="C79" s="73">
        <v>1142</v>
      </c>
      <c r="D79" s="73">
        <v>381</v>
      </c>
      <c r="E79" s="38">
        <f t="shared" si="8"/>
        <v>0.005628434674703067</v>
      </c>
      <c r="F79" s="31">
        <f t="shared" si="9"/>
        <v>0.8955223880597015</v>
      </c>
      <c r="G79" s="73">
        <f t="shared" si="10"/>
        <v>180</v>
      </c>
      <c r="H79" s="73">
        <f t="shared" si="11"/>
        <v>-761</v>
      </c>
    </row>
    <row r="80" spans="1:8" ht="15">
      <c r="A80" s="32" t="s">
        <v>252</v>
      </c>
      <c r="B80" s="73">
        <v>139</v>
      </c>
      <c r="C80" s="73">
        <v>285</v>
      </c>
      <c r="D80" s="73">
        <v>197</v>
      </c>
      <c r="E80" s="38">
        <f t="shared" si="8"/>
        <v>0.0029102405010931866</v>
      </c>
      <c r="F80" s="31">
        <f t="shared" si="9"/>
        <v>0.4172661870503597</v>
      </c>
      <c r="G80" s="73">
        <f t="shared" si="10"/>
        <v>58</v>
      </c>
      <c r="H80" s="73">
        <f t="shared" si="11"/>
        <v>-88</v>
      </c>
    </row>
    <row r="81" spans="1:8" ht="15">
      <c r="A81" s="32" t="s">
        <v>253</v>
      </c>
      <c r="B81" s="73">
        <v>124</v>
      </c>
      <c r="C81" s="73">
        <v>218</v>
      </c>
      <c r="D81" s="73">
        <v>313</v>
      </c>
      <c r="E81" s="38">
        <f t="shared" si="8"/>
        <v>0.004623884654021155</v>
      </c>
      <c r="F81" s="31">
        <f t="shared" si="9"/>
        <v>1.5241935483870968</v>
      </c>
      <c r="G81" s="73">
        <f t="shared" si="10"/>
        <v>189</v>
      </c>
      <c r="H81" s="73">
        <f t="shared" si="11"/>
        <v>95</v>
      </c>
    </row>
    <row r="82" spans="1:8" ht="15.75" thickBot="1">
      <c r="A82" s="32" t="s">
        <v>254</v>
      </c>
      <c r="B82" s="73">
        <v>256</v>
      </c>
      <c r="C82" s="73">
        <v>512</v>
      </c>
      <c r="D82" s="73">
        <v>397</v>
      </c>
      <c r="E82" s="38">
        <f t="shared" si="8"/>
        <v>0.005864799385451752</v>
      </c>
      <c r="F82" s="31">
        <f t="shared" si="9"/>
        <v>0.55078125</v>
      </c>
      <c r="G82" s="73">
        <f t="shared" si="10"/>
        <v>141</v>
      </c>
      <c r="H82" s="73">
        <f t="shared" si="11"/>
        <v>-115</v>
      </c>
    </row>
    <row r="83" spans="1:9" s="17" customFormat="1" ht="15.75" thickBot="1">
      <c r="A83" s="76" t="s">
        <v>174</v>
      </c>
      <c r="B83" s="39">
        <v>46749</v>
      </c>
      <c r="C83" s="39">
        <v>83486</v>
      </c>
      <c r="D83" s="39">
        <v>67692</v>
      </c>
      <c r="E83" s="42">
        <f>D83/$D$83</f>
        <v>1</v>
      </c>
      <c r="F83" s="42">
        <f>(D83-B83)/B83</f>
        <v>0.447988192260797</v>
      </c>
      <c r="G83" s="39">
        <f>D83-B83</f>
        <v>20943</v>
      </c>
      <c r="H83" s="39">
        <f>D83-C83</f>
        <v>-15794</v>
      </c>
      <c r="I83" s="33"/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I83"/>
  <sheetViews>
    <sheetView zoomScalePageLayoutView="0" workbookViewId="0" topLeftCell="A1">
      <pane ySplit="1" topLeftCell="A47" activePane="bottomLeft" state="frozen"/>
      <selection pane="topLeft" activeCell="A1" sqref="A1"/>
      <selection pane="bottomLeft" activeCell="E55" sqref="E55"/>
    </sheetView>
  </sheetViews>
  <sheetFormatPr defaultColWidth="8.8515625" defaultRowHeight="16.5" customHeight="1"/>
  <cols>
    <col min="1" max="1" width="18.28125" style="13" bestFit="1" customWidth="1"/>
    <col min="2" max="2" width="12.00390625" style="13" bestFit="1" customWidth="1"/>
    <col min="3" max="3" width="12.00390625" style="13" customWidth="1"/>
    <col min="4" max="4" width="12.00390625" style="13" bestFit="1" customWidth="1"/>
    <col min="5" max="5" width="21.421875" style="13" bestFit="1" customWidth="1"/>
    <col min="6" max="6" width="31.140625" style="13" customWidth="1"/>
    <col min="7" max="7" width="36.7109375" style="13" customWidth="1"/>
    <col min="8" max="16384" width="8.8515625" style="13" customWidth="1"/>
  </cols>
  <sheetData>
    <row r="1" spans="1:8" ht="55.5" customHeight="1" thickBot="1">
      <c r="A1" s="34" t="s">
        <v>175</v>
      </c>
      <c r="B1" s="5">
        <v>41487</v>
      </c>
      <c r="C1" s="5">
        <v>41821</v>
      </c>
      <c r="D1" s="5">
        <v>41852</v>
      </c>
      <c r="E1" s="2" t="s">
        <v>277</v>
      </c>
      <c r="F1" s="2" t="s">
        <v>289</v>
      </c>
      <c r="G1" s="4" t="s">
        <v>290</v>
      </c>
      <c r="H1" s="4" t="s">
        <v>300</v>
      </c>
    </row>
    <row r="2" spans="1:8" ht="16.5" customHeight="1">
      <c r="A2" s="35" t="s">
        <v>176</v>
      </c>
      <c r="B2" s="73">
        <v>556</v>
      </c>
      <c r="C2" s="73">
        <v>1084</v>
      </c>
      <c r="D2" s="73">
        <v>759</v>
      </c>
      <c r="E2" s="40">
        <f aca="true" t="shared" si="0" ref="E2:E33">D2/$D$83</f>
        <v>0.024647658634798987</v>
      </c>
      <c r="F2" s="40">
        <f aca="true" t="shared" si="1" ref="F2:F33">(D2-B2)/B2</f>
        <v>0.36510791366906475</v>
      </c>
      <c r="G2" s="20">
        <f aca="true" t="shared" si="2" ref="G2:G33">D2-B2</f>
        <v>203</v>
      </c>
      <c r="H2" s="20">
        <f aca="true" t="shared" si="3" ref="H2:H33">D2-C2</f>
        <v>-325</v>
      </c>
    </row>
    <row r="3" spans="1:8" ht="16.5" customHeight="1">
      <c r="A3" s="32" t="s">
        <v>177</v>
      </c>
      <c r="B3" s="73">
        <v>67</v>
      </c>
      <c r="C3" s="73">
        <v>250</v>
      </c>
      <c r="D3" s="73">
        <v>146</v>
      </c>
      <c r="E3" s="38">
        <f t="shared" si="0"/>
        <v>0.004741183347405338</v>
      </c>
      <c r="F3" s="38">
        <f t="shared" si="1"/>
        <v>1.1791044776119404</v>
      </c>
      <c r="G3" s="73">
        <f t="shared" si="2"/>
        <v>79</v>
      </c>
      <c r="H3" s="73">
        <f t="shared" si="3"/>
        <v>-104</v>
      </c>
    </row>
    <row r="4" spans="1:8" ht="16.5" customHeight="1">
      <c r="A4" s="32" t="s">
        <v>178</v>
      </c>
      <c r="B4" s="73">
        <v>133</v>
      </c>
      <c r="C4" s="73">
        <v>214</v>
      </c>
      <c r="D4" s="73">
        <v>188</v>
      </c>
      <c r="E4" s="38">
        <f t="shared" si="0"/>
        <v>0.006105085406247971</v>
      </c>
      <c r="F4" s="38">
        <f t="shared" si="1"/>
        <v>0.41353383458646614</v>
      </c>
      <c r="G4" s="73">
        <f t="shared" si="2"/>
        <v>55</v>
      </c>
      <c r="H4" s="73">
        <f t="shared" si="3"/>
        <v>-26</v>
      </c>
    </row>
    <row r="5" spans="1:8" ht="16.5" customHeight="1">
      <c r="A5" s="32" t="s">
        <v>179</v>
      </c>
      <c r="B5" s="73">
        <v>21</v>
      </c>
      <c r="C5" s="73">
        <v>164</v>
      </c>
      <c r="D5" s="73">
        <v>54</v>
      </c>
      <c r="E5" s="38">
        <f t="shared" si="0"/>
        <v>0.0017535883613690978</v>
      </c>
      <c r="F5" s="38">
        <f t="shared" si="1"/>
        <v>1.5714285714285714</v>
      </c>
      <c r="G5" s="73">
        <f t="shared" si="2"/>
        <v>33</v>
      </c>
      <c r="H5" s="73">
        <f t="shared" si="3"/>
        <v>-110</v>
      </c>
    </row>
    <row r="6" spans="1:8" ht="16.5" customHeight="1">
      <c r="A6" s="32" t="s">
        <v>180</v>
      </c>
      <c r="B6" s="73">
        <v>62</v>
      </c>
      <c r="C6" s="73">
        <v>136</v>
      </c>
      <c r="D6" s="73">
        <v>85</v>
      </c>
      <c r="E6" s="38">
        <f t="shared" si="0"/>
        <v>0.0027602779762291355</v>
      </c>
      <c r="F6" s="38">
        <f t="shared" si="1"/>
        <v>0.3709677419354839</v>
      </c>
      <c r="G6" s="73">
        <f t="shared" si="2"/>
        <v>23</v>
      </c>
      <c r="H6" s="73">
        <f t="shared" si="3"/>
        <v>-51</v>
      </c>
    </row>
    <row r="7" spans="1:8" ht="16.5" customHeight="1">
      <c r="A7" s="32" t="s">
        <v>181</v>
      </c>
      <c r="B7" s="73">
        <v>41</v>
      </c>
      <c r="C7" s="73">
        <v>151</v>
      </c>
      <c r="D7" s="73">
        <v>65</v>
      </c>
      <c r="E7" s="38">
        <f t="shared" si="0"/>
        <v>0.002110800805351692</v>
      </c>
      <c r="F7" s="38">
        <f t="shared" si="1"/>
        <v>0.5853658536585366</v>
      </c>
      <c r="G7" s="73">
        <f t="shared" si="2"/>
        <v>24</v>
      </c>
      <c r="H7" s="73">
        <f t="shared" si="3"/>
        <v>-86</v>
      </c>
    </row>
    <row r="8" spans="1:8" ht="16.5" customHeight="1">
      <c r="A8" s="32" t="s">
        <v>182</v>
      </c>
      <c r="B8" s="73">
        <v>1435</v>
      </c>
      <c r="C8" s="73">
        <v>3006</v>
      </c>
      <c r="D8" s="73">
        <v>2218</v>
      </c>
      <c r="E8" s="38">
        <f t="shared" si="0"/>
        <v>0.07202701825030851</v>
      </c>
      <c r="F8" s="38">
        <f t="shared" si="1"/>
        <v>0.5456445993031359</v>
      </c>
      <c r="G8" s="73">
        <f t="shared" si="2"/>
        <v>783</v>
      </c>
      <c r="H8" s="73">
        <f t="shared" si="3"/>
        <v>-788</v>
      </c>
    </row>
    <row r="9" spans="1:8" ht="16.5" customHeight="1">
      <c r="A9" s="32" t="s">
        <v>183</v>
      </c>
      <c r="B9" s="73">
        <v>642</v>
      </c>
      <c r="C9" s="73">
        <v>1027</v>
      </c>
      <c r="D9" s="73">
        <v>903</v>
      </c>
      <c r="E9" s="38">
        <f t="shared" si="0"/>
        <v>0.02932389426511658</v>
      </c>
      <c r="F9" s="38">
        <f t="shared" si="1"/>
        <v>0.40654205607476634</v>
      </c>
      <c r="G9" s="73">
        <f t="shared" si="2"/>
        <v>261</v>
      </c>
      <c r="H9" s="73">
        <f t="shared" si="3"/>
        <v>-124</v>
      </c>
    </row>
    <row r="10" spans="1:8" ht="16.5" customHeight="1">
      <c r="A10" s="32" t="s">
        <v>184</v>
      </c>
      <c r="B10" s="73">
        <v>6</v>
      </c>
      <c r="C10" s="73">
        <v>69</v>
      </c>
      <c r="D10" s="73">
        <v>20</v>
      </c>
      <c r="E10" s="38">
        <f t="shared" si="0"/>
        <v>0.0006494771708774437</v>
      </c>
      <c r="F10" s="38">
        <f t="shared" si="1"/>
        <v>2.3333333333333335</v>
      </c>
      <c r="G10" s="73">
        <f t="shared" si="2"/>
        <v>14</v>
      </c>
      <c r="H10" s="73">
        <f t="shared" si="3"/>
        <v>-49</v>
      </c>
    </row>
    <row r="11" spans="1:8" ht="16.5" customHeight="1">
      <c r="A11" s="32" t="s">
        <v>185</v>
      </c>
      <c r="B11" s="73">
        <v>89</v>
      </c>
      <c r="C11" s="73">
        <v>92</v>
      </c>
      <c r="D11" s="73">
        <v>53</v>
      </c>
      <c r="E11" s="38">
        <f t="shared" si="0"/>
        <v>0.0017211145028252256</v>
      </c>
      <c r="F11" s="38">
        <f t="shared" si="1"/>
        <v>-0.4044943820224719</v>
      </c>
      <c r="G11" s="73">
        <f t="shared" si="2"/>
        <v>-36</v>
      </c>
      <c r="H11" s="73">
        <f t="shared" si="3"/>
        <v>-39</v>
      </c>
    </row>
    <row r="12" spans="1:8" ht="16.5" customHeight="1">
      <c r="A12" s="32" t="s">
        <v>186</v>
      </c>
      <c r="B12" s="73">
        <v>179</v>
      </c>
      <c r="C12" s="73">
        <v>435</v>
      </c>
      <c r="D12" s="73">
        <v>286</v>
      </c>
      <c r="E12" s="38">
        <f t="shared" si="0"/>
        <v>0.009287523543547444</v>
      </c>
      <c r="F12" s="38">
        <f t="shared" si="1"/>
        <v>0.5977653631284916</v>
      </c>
      <c r="G12" s="73">
        <f t="shared" si="2"/>
        <v>107</v>
      </c>
      <c r="H12" s="73">
        <f t="shared" si="3"/>
        <v>-149</v>
      </c>
    </row>
    <row r="13" spans="1:8" ht="16.5" customHeight="1">
      <c r="A13" s="32" t="s">
        <v>187</v>
      </c>
      <c r="B13" s="73">
        <v>235</v>
      </c>
      <c r="C13" s="73">
        <v>510</v>
      </c>
      <c r="D13" s="73">
        <v>378</v>
      </c>
      <c r="E13" s="38">
        <f t="shared" si="0"/>
        <v>0.012275118529583686</v>
      </c>
      <c r="F13" s="38">
        <f t="shared" si="1"/>
        <v>0.6085106382978723</v>
      </c>
      <c r="G13" s="73">
        <f t="shared" si="2"/>
        <v>143</v>
      </c>
      <c r="H13" s="73">
        <f t="shared" si="3"/>
        <v>-132</v>
      </c>
    </row>
    <row r="14" spans="1:8" ht="16.5" customHeight="1">
      <c r="A14" s="32" t="s">
        <v>188</v>
      </c>
      <c r="B14" s="73">
        <v>40</v>
      </c>
      <c r="C14" s="73">
        <v>107</v>
      </c>
      <c r="D14" s="73">
        <v>110</v>
      </c>
      <c r="E14" s="38">
        <f t="shared" si="0"/>
        <v>0.0035721244398259403</v>
      </c>
      <c r="F14" s="38">
        <f t="shared" si="1"/>
        <v>1.75</v>
      </c>
      <c r="G14" s="73">
        <f t="shared" si="2"/>
        <v>70</v>
      </c>
      <c r="H14" s="73">
        <f t="shared" si="3"/>
        <v>3</v>
      </c>
    </row>
    <row r="15" spans="1:8" ht="16.5" customHeight="1">
      <c r="A15" s="32" t="s">
        <v>189</v>
      </c>
      <c r="B15" s="73">
        <v>73</v>
      </c>
      <c r="C15" s="73">
        <v>136</v>
      </c>
      <c r="D15" s="73">
        <v>196</v>
      </c>
      <c r="E15" s="38">
        <f t="shared" si="0"/>
        <v>0.006364876274598948</v>
      </c>
      <c r="F15" s="38">
        <f t="shared" si="1"/>
        <v>1.6849315068493151</v>
      </c>
      <c r="G15" s="73">
        <f t="shared" si="2"/>
        <v>123</v>
      </c>
      <c r="H15" s="73">
        <f t="shared" si="3"/>
        <v>60</v>
      </c>
    </row>
    <row r="16" spans="1:8" ht="16.5" customHeight="1">
      <c r="A16" s="32" t="s">
        <v>190</v>
      </c>
      <c r="B16" s="73">
        <v>5</v>
      </c>
      <c r="C16" s="73">
        <v>37</v>
      </c>
      <c r="D16" s="73">
        <v>16</v>
      </c>
      <c r="E16" s="38">
        <f t="shared" si="0"/>
        <v>0.0005195817367019549</v>
      </c>
      <c r="F16" s="38">
        <f t="shared" si="1"/>
        <v>2.2</v>
      </c>
      <c r="G16" s="73">
        <f t="shared" si="2"/>
        <v>11</v>
      </c>
      <c r="H16" s="73">
        <f t="shared" si="3"/>
        <v>-21</v>
      </c>
    </row>
    <row r="17" spans="1:8" ht="16.5" customHeight="1">
      <c r="A17" s="32" t="s">
        <v>191</v>
      </c>
      <c r="B17" s="73">
        <v>101</v>
      </c>
      <c r="C17" s="73">
        <v>152</v>
      </c>
      <c r="D17" s="73">
        <v>87</v>
      </c>
      <c r="E17" s="38">
        <f t="shared" si="0"/>
        <v>0.00282522569331688</v>
      </c>
      <c r="F17" s="38">
        <f t="shared" si="1"/>
        <v>-0.13861386138613863</v>
      </c>
      <c r="G17" s="73">
        <f t="shared" si="2"/>
        <v>-14</v>
      </c>
      <c r="H17" s="73">
        <f t="shared" si="3"/>
        <v>-65</v>
      </c>
    </row>
    <row r="18" spans="1:8" ht="16.5" customHeight="1">
      <c r="A18" s="32" t="s">
        <v>192</v>
      </c>
      <c r="B18" s="73">
        <v>26</v>
      </c>
      <c r="C18" s="73">
        <v>96</v>
      </c>
      <c r="D18" s="73">
        <v>56</v>
      </c>
      <c r="E18" s="38">
        <f t="shared" si="0"/>
        <v>0.0018185360784568423</v>
      </c>
      <c r="F18" s="38">
        <f t="shared" si="1"/>
        <v>1.1538461538461537</v>
      </c>
      <c r="G18" s="73">
        <f t="shared" si="2"/>
        <v>30</v>
      </c>
      <c r="H18" s="73">
        <f t="shared" si="3"/>
        <v>-40</v>
      </c>
    </row>
    <row r="19" spans="1:8" ht="16.5" customHeight="1">
      <c r="A19" s="32" t="s">
        <v>193</v>
      </c>
      <c r="B19" s="73">
        <v>15</v>
      </c>
      <c r="C19" s="73">
        <v>50</v>
      </c>
      <c r="D19" s="73">
        <v>22</v>
      </c>
      <c r="E19" s="38">
        <f t="shared" si="0"/>
        <v>0.000714424887965188</v>
      </c>
      <c r="F19" s="38">
        <f t="shared" si="1"/>
        <v>0.4666666666666667</v>
      </c>
      <c r="G19" s="73">
        <f t="shared" si="2"/>
        <v>7</v>
      </c>
      <c r="H19" s="73">
        <f t="shared" si="3"/>
        <v>-28</v>
      </c>
    </row>
    <row r="20" spans="1:8" ht="16.5" customHeight="1">
      <c r="A20" s="32" t="s">
        <v>194</v>
      </c>
      <c r="B20" s="73">
        <v>67</v>
      </c>
      <c r="C20" s="73">
        <v>111</v>
      </c>
      <c r="D20" s="73">
        <v>120</v>
      </c>
      <c r="E20" s="38">
        <f t="shared" si="0"/>
        <v>0.003896863025264662</v>
      </c>
      <c r="F20" s="38">
        <f t="shared" si="1"/>
        <v>0.7910447761194029</v>
      </c>
      <c r="G20" s="73">
        <f t="shared" si="2"/>
        <v>53</v>
      </c>
      <c r="H20" s="73">
        <f t="shared" si="3"/>
        <v>9</v>
      </c>
    </row>
    <row r="21" spans="1:8" ht="16.5" customHeight="1">
      <c r="A21" s="32" t="s">
        <v>195</v>
      </c>
      <c r="B21" s="73">
        <v>36</v>
      </c>
      <c r="C21" s="73">
        <v>112</v>
      </c>
      <c r="D21" s="73">
        <v>67</v>
      </c>
      <c r="E21" s="38">
        <f t="shared" si="0"/>
        <v>0.0021757485224394362</v>
      </c>
      <c r="F21" s="38">
        <f t="shared" si="1"/>
        <v>0.8611111111111112</v>
      </c>
      <c r="G21" s="73">
        <f t="shared" si="2"/>
        <v>31</v>
      </c>
      <c r="H21" s="73">
        <f t="shared" si="3"/>
        <v>-45</v>
      </c>
    </row>
    <row r="22" spans="1:8" ht="16.5" customHeight="1">
      <c r="A22" s="32" t="s">
        <v>196</v>
      </c>
      <c r="B22" s="73">
        <v>1339</v>
      </c>
      <c r="C22" s="73">
        <v>2048</v>
      </c>
      <c r="D22" s="73">
        <v>1588</v>
      </c>
      <c r="E22" s="38">
        <f t="shared" si="0"/>
        <v>0.05156848736766902</v>
      </c>
      <c r="F22" s="38">
        <f t="shared" si="1"/>
        <v>0.1859596713965646</v>
      </c>
      <c r="G22" s="73">
        <f t="shared" si="2"/>
        <v>249</v>
      </c>
      <c r="H22" s="73">
        <f t="shared" si="3"/>
        <v>-460</v>
      </c>
    </row>
    <row r="23" spans="1:8" ht="16.5" customHeight="1">
      <c r="A23" s="32" t="s">
        <v>197</v>
      </c>
      <c r="B23" s="73">
        <v>175</v>
      </c>
      <c r="C23" s="73">
        <v>155</v>
      </c>
      <c r="D23" s="73">
        <v>156</v>
      </c>
      <c r="E23" s="38">
        <f t="shared" si="0"/>
        <v>0.005065921932844061</v>
      </c>
      <c r="F23" s="38">
        <f t="shared" si="1"/>
        <v>-0.10857142857142857</v>
      </c>
      <c r="G23" s="73">
        <f t="shared" si="2"/>
        <v>-19</v>
      </c>
      <c r="H23" s="73">
        <f t="shared" si="3"/>
        <v>1</v>
      </c>
    </row>
    <row r="24" spans="1:8" ht="16.5" customHeight="1">
      <c r="A24" s="32" t="s">
        <v>198</v>
      </c>
      <c r="B24" s="73">
        <v>113</v>
      </c>
      <c r="C24" s="73">
        <v>42</v>
      </c>
      <c r="D24" s="73">
        <v>44</v>
      </c>
      <c r="E24" s="38">
        <f t="shared" si="0"/>
        <v>0.001428849775930376</v>
      </c>
      <c r="F24" s="38">
        <f t="shared" si="1"/>
        <v>-0.6106194690265486</v>
      </c>
      <c r="G24" s="73">
        <f t="shared" si="2"/>
        <v>-69</v>
      </c>
      <c r="H24" s="73">
        <f t="shared" si="3"/>
        <v>2</v>
      </c>
    </row>
    <row r="25" spans="1:8" ht="16.5" customHeight="1">
      <c r="A25" s="32" t="s">
        <v>199</v>
      </c>
      <c r="B25" s="73">
        <v>71</v>
      </c>
      <c r="C25" s="73">
        <v>188</v>
      </c>
      <c r="D25" s="73">
        <v>130</v>
      </c>
      <c r="E25" s="38">
        <f t="shared" si="0"/>
        <v>0.004221601610703384</v>
      </c>
      <c r="F25" s="38">
        <f t="shared" si="1"/>
        <v>0.8309859154929577</v>
      </c>
      <c r="G25" s="73">
        <f t="shared" si="2"/>
        <v>59</v>
      </c>
      <c r="H25" s="73">
        <f t="shared" si="3"/>
        <v>-58</v>
      </c>
    </row>
    <row r="26" spans="1:8" ht="16.5" customHeight="1">
      <c r="A26" s="32" t="s">
        <v>200</v>
      </c>
      <c r="B26" s="73">
        <v>336</v>
      </c>
      <c r="C26" s="73">
        <v>502</v>
      </c>
      <c r="D26" s="73">
        <v>393</v>
      </c>
      <c r="E26" s="38">
        <f t="shared" si="0"/>
        <v>0.012762226407741767</v>
      </c>
      <c r="F26" s="38">
        <f t="shared" si="1"/>
        <v>0.16964285714285715</v>
      </c>
      <c r="G26" s="73">
        <f t="shared" si="2"/>
        <v>57</v>
      </c>
      <c r="H26" s="73">
        <f t="shared" si="3"/>
        <v>-109</v>
      </c>
    </row>
    <row r="27" spans="1:8" ht="16.5" customHeight="1">
      <c r="A27" s="32" t="s">
        <v>113</v>
      </c>
      <c r="B27" s="73">
        <v>184</v>
      </c>
      <c r="C27" s="73">
        <v>315</v>
      </c>
      <c r="D27" s="73">
        <v>261</v>
      </c>
      <c r="E27" s="38">
        <f t="shared" si="0"/>
        <v>0.008475677079950639</v>
      </c>
      <c r="F27" s="38">
        <f t="shared" si="1"/>
        <v>0.41847826086956524</v>
      </c>
      <c r="G27" s="73">
        <f t="shared" si="2"/>
        <v>77</v>
      </c>
      <c r="H27" s="73">
        <f t="shared" si="3"/>
        <v>-54</v>
      </c>
    </row>
    <row r="28" spans="1:8" ht="16.5" customHeight="1">
      <c r="A28" s="32" t="s">
        <v>201</v>
      </c>
      <c r="B28" s="73">
        <v>126</v>
      </c>
      <c r="C28" s="73">
        <v>260</v>
      </c>
      <c r="D28" s="73">
        <v>196</v>
      </c>
      <c r="E28" s="38">
        <f t="shared" si="0"/>
        <v>0.006364876274598948</v>
      </c>
      <c r="F28" s="38">
        <f t="shared" si="1"/>
        <v>0.5555555555555556</v>
      </c>
      <c r="G28" s="73">
        <f t="shared" si="2"/>
        <v>70</v>
      </c>
      <c r="H28" s="73">
        <f t="shared" si="3"/>
        <v>-64</v>
      </c>
    </row>
    <row r="29" spans="1:8" ht="16.5" customHeight="1">
      <c r="A29" s="32" t="s">
        <v>202</v>
      </c>
      <c r="B29" s="73">
        <v>115</v>
      </c>
      <c r="C29" s="73">
        <v>136</v>
      </c>
      <c r="D29" s="73">
        <v>122</v>
      </c>
      <c r="E29" s="38">
        <f t="shared" si="0"/>
        <v>0.003961810742352407</v>
      </c>
      <c r="F29" s="38">
        <f t="shared" si="1"/>
        <v>0.06086956521739131</v>
      </c>
      <c r="G29" s="73">
        <f t="shared" si="2"/>
        <v>7</v>
      </c>
      <c r="H29" s="73">
        <f t="shared" si="3"/>
        <v>-14</v>
      </c>
    </row>
    <row r="30" spans="1:8" ht="16.5" customHeight="1">
      <c r="A30" s="32" t="s">
        <v>203</v>
      </c>
      <c r="B30" s="73">
        <v>119</v>
      </c>
      <c r="C30" s="73">
        <v>184</v>
      </c>
      <c r="D30" s="73">
        <v>156</v>
      </c>
      <c r="E30" s="38">
        <f t="shared" si="0"/>
        <v>0.005065921932844061</v>
      </c>
      <c r="F30" s="38">
        <f t="shared" si="1"/>
        <v>0.31092436974789917</v>
      </c>
      <c r="G30" s="73">
        <f t="shared" si="2"/>
        <v>37</v>
      </c>
      <c r="H30" s="73">
        <f t="shared" si="3"/>
        <v>-28</v>
      </c>
    </row>
    <row r="31" spans="1:8" ht="16.5" customHeight="1">
      <c r="A31" s="32" t="s">
        <v>204</v>
      </c>
      <c r="B31" s="73">
        <v>42</v>
      </c>
      <c r="C31" s="73">
        <v>143</v>
      </c>
      <c r="D31" s="73">
        <v>60</v>
      </c>
      <c r="E31" s="38">
        <f t="shared" si="0"/>
        <v>0.001948431512632331</v>
      </c>
      <c r="F31" s="38">
        <f t="shared" si="1"/>
        <v>0.42857142857142855</v>
      </c>
      <c r="G31" s="73">
        <f t="shared" si="2"/>
        <v>18</v>
      </c>
      <c r="H31" s="73">
        <f t="shared" si="3"/>
        <v>-83</v>
      </c>
    </row>
    <row r="32" spans="1:8" ht="16.5" customHeight="1">
      <c r="A32" s="32" t="s">
        <v>205</v>
      </c>
      <c r="B32" s="73">
        <v>101</v>
      </c>
      <c r="C32" s="73">
        <v>282</v>
      </c>
      <c r="D32" s="73">
        <v>108</v>
      </c>
      <c r="E32" s="38">
        <f t="shared" si="0"/>
        <v>0.0035071767227381955</v>
      </c>
      <c r="F32" s="38">
        <f t="shared" si="1"/>
        <v>0.06930693069306931</v>
      </c>
      <c r="G32" s="73">
        <f t="shared" si="2"/>
        <v>7</v>
      </c>
      <c r="H32" s="73">
        <f t="shared" si="3"/>
        <v>-174</v>
      </c>
    </row>
    <row r="33" spans="1:8" ht="16.5" customHeight="1">
      <c r="A33" s="32" t="s">
        <v>206</v>
      </c>
      <c r="B33" s="73">
        <v>150</v>
      </c>
      <c r="C33" s="73">
        <v>321</v>
      </c>
      <c r="D33" s="73">
        <v>225</v>
      </c>
      <c r="E33" s="38">
        <f t="shared" si="0"/>
        <v>0.007306618172371241</v>
      </c>
      <c r="F33" s="38">
        <f t="shared" si="1"/>
        <v>0.5</v>
      </c>
      <c r="G33" s="73">
        <f t="shared" si="2"/>
        <v>75</v>
      </c>
      <c r="H33" s="73">
        <f t="shared" si="3"/>
        <v>-96</v>
      </c>
    </row>
    <row r="34" spans="1:8" ht="16.5" customHeight="1">
      <c r="A34" s="32" t="s">
        <v>207</v>
      </c>
      <c r="B34" s="73">
        <v>455</v>
      </c>
      <c r="C34" s="73">
        <v>861</v>
      </c>
      <c r="D34" s="73">
        <v>766</v>
      </c>
      <c r="E34" s="38">
        <f aca="true" t="shared" si="4" ref="E34:E65">D34/$D$83</f>
        <v>0.02487497564460609</v>
      </c>
      <c r="F34" s="38">
        <f aca="true" t="shared" si="5" ref="F34:F65">(D34-B34)/B34</f>
        <v>0.6835164835164835</v>
      </c>
      <c r="G34" s="73">
        <f aca="true" t="shared" si="6" ref="G34:G65">D34-B34</f>
        <v>311</v>
      </c>
      <c r="H34" s="73">
        <f aca="true" t="shared" si="7" ref="H34:H65">D34-C34</f>
        <v>-95</v>
      </c>
    </row>
    <row r="35" spans="1:8" ht="16.5" customHeight="1">
      <c r="A35" s="32" t="s">
        <v>208</v>
      </c>
      <c r="B35" s="73">
        <v>82</v>
      </c>
      <c r="C35" s="73">
        <v>181</v>
      </c>
      <c r="D35" s="73">
        <v>113</v>
      </c>
      <c r="E35" s="38">
        <f t="shared" si="4"/>
        <v>0.0036695460154575568</v>
      </c>
      <c r="F35" s="38">
        <f t="shared" si="5"/>
        <v>0.3780487804878049</v>
      </c>
      <c r="G35" s="73">
        <f t="shared" si="6"/>
        <v>31</v>
      </c>
      <c r="H35" s="73">
        <f t="shared" si="7"/>
        <v>-68</v>
      </c>
    </row>
    <row r="36" spans="1:8" ht="16.5" customHeight="1">
      <c r="A36" s="32" t="s">
        <v>209</v>
      </c>
      <c r="B36" s="73">
        <v>18</v>
      </c>
      <c r="C36" s="73">
        <v>65</v>
      </c>
      <c r="D36" s="73">
        <v>44</v>
      </c>
      <c r="E36" s="38">
        <f t="shared" si="4"/>
        <v>0.001428849775930376</v>
      </c>
      <c r="F36" s="38">
        <f t="shared" si="5"/>
        <v>1.4444444444444444</v>
      </c>
      <c r="G36" s="73">
        <f t="shared" si="6"/>
        <v>26</v>
      </c>
      <c r="H36" s="73">
        <f t="shared" si="7"/>
        <v>-21</v>
      </c>
    </row>
    <row r="37" spans="1:8" ht="16.5" customHeight="1">
      <c r="A37" s="32" t="s">
        <v>210</v>
      </c>
      <c r="B37" s="73">
        <v>15</v>
      </c>
      <c r="C37" s="73">
        <v>18</v>
      </c>
      <c r="D37" s="73">
        <v>15</v>
      </c>
      <c r="E37" s="38">
        <f t="shared" si="4"/>
        <v>0.00048710787815808273</v>
      </c>
      <c r="F37" s="38">
        <f t="shared" si="5"/>
        <v>0</v>
      </c>
      <c r="G37" s="73">
        <f t="shared" si="6"/>
        <v>0</v>
      </c>
      <c r="H37" s="73">
        <f t="shared" si="7"/>
        <v>-3</v>
      </c>
    </row>
    <row r="38" spans="1:8" ht="16.5" customHeight="1">
      <c r="A38" s="32" t="s">
        <v>211</v>
      </c>
      <c r="B38" s="73">
        <v>182</v>
      </c>
      <c r="C38" s="73">
        <v>448</v>
      </c>
      <c r="D38" s="73">
        <v>310</v>
      </c>
      <c r="E38" s="38">
        <f t="shared" si="4"/>
        <v>0.010066896148600377</v>
      </c>
      <c r="F38" s="38">
        <f t="shared" si="5"/>
        <v>0.7032967032967034</v>
      </c>
      <c r="G38" s="73">
        <f t="shared" si="6"/>
        <v>128</v>
      </c>
      <c r="H38" s="73">
        <f t="shared" si="7"/>
        <v>-138</v>
      </c>
    </row>
    <row r="39" spans="1:8" ht="16.5" customHeight="1">
      <c r="A39" s="32" t="s">
        <v>212</v>
      </c>
      <c r="B39" s="73">
        <v>12</v>
      </c>
      <c r="C39" s="73">
        <v>148</v>
      </c>
      <c r="D39" s="73">
        <v>30</v>
      </c>
      <c r="E39" s="38">
        <f t="shared" si="4"/>
        <v>0.0009742157563161655</v>
      </c>
      <c r="F39" s="38">
        <f t="shared" si="5"/>
        <v>1.5</v>
      </c>
      <c r="G39" s="73">
        <f t="shared" si="6"/>
        <v>18</v>
      </c>
      <c r="H39" s="73">
        <f t="shared" si="7"/>
        <v>-118</v>
      </c>
    </row>
    <row r="40" spans="1:8" ht="16.5" customHeight="1">
      <c r="A40" s="32" t="s">
        <v>213</v>
      </c>
      <c r="B40" s="73">
        <v>89</v>
      </c>
      <c r="C40" s="73">
        <v>165</v>
      </c>
      <c r="D40" s="73">
        <v>108</v>
      </c>
      <c r="E40" s="38">
        <f t="shared" si="4"/>
        <v>0.0035071767227381955</v>
      </c>
      <c r="F40" s="38">
        <f t="shared" si="5"/>
        <v>0.21348314606741572</v>
      </c>
      <c r="G40" s="73">
        <f t="shared" si="6"/>
        <v>19</v>
      </c>
      <c r="H40" s="73">
        <f t="shared" si="7"/>
        <v>-57</v>
      </c>
    </row>
    <row r="41" spans="1:8" ht="16.5" customHeight="1">
      <c r="A41" s="32" t="s">
        <v>214</v>
      </c>
      <c r="B41" s="73">
        <v>7521</v>
      </c>
      <c r="C41" s="73">
        <v>11137</v>
      </c>
      <c r="D41" s="73">
        <v>8816</v>
      </c>
      <c r="E41" s="38">
        <f t="shared" si="4"/>
        <v>0.28628953692277714</v>
      </c>
      <c r="F41" s="38">
        <f t="shared" si="5"/>
        <v>0.17218454992687143</v>
      </c>
      <c r="G41" s="73">
        <f t="shared" si="6"/>
        <v>1295</v>
      </c>
      <c r="H41" s="73">
        <f t="shared" si="7"/>
        <v>-2321</v>
      </c>
    </row>
    <row r="42" spans="1:8" ht="16.5" customHeight="1">
      <c r="A42" s="32" t="s">
        <v>215</v>
      </c>
      <c r="B42" s="73">
        <v>1681</v>
      </c>
      <c r="C42" s="73">
        <v>2724</v>
      </c>
      <c r="D42" s="73">
        <v>2264</v>
      </c>
      <c r="E42" s="38">
        <f t="shared" si="4"/>
        <v>0.07352081574332663</v>
      </c>
      <c r="F42" s="38">
        <f t="shared" si="5"/>
        <v>0.3468173706127305</v>
      </c>
      <c r="G42" s="73">
        <f t="shared" si="6"/>
        <v>583</v>
      </c>
      <c r="H42" s="73">
        <f t="shared" si="7"/>
        <v>-460</v>
      </c>
    </row>
    <row r="43" spans="1:8" ht="16.5" customHeight="1">
      <c r="A43" s="32" t="s">
        <v>216</v>
      </c>
      <c r="B43" s="73">
        <v>210</v>
      </c>
      <c r="C43" s="73">
        <v>242</v>
      </c>
      <c r="D43" s="73">
        <v>280</v>
      </c>
      <c r="E43" s="38">
        <f t="shared" si="4"/>
        <v>0.009092680392284211</v>
      </c>
      <c r="F43" s="38">
        <f t="shared" si="5"/>
        <v>0.3333333333333333</v>
      </c>
      <c r="G43" s="73">
        <f t="shared" si="6"/>
        <v>70</v>
      </c>
      <c r="H43" s="73">
        <f t="shared" si="7"/>
        <v>38</v>
      </c>
    </row>
    <row r="44" spans="1:8" ht="16.5" customHeight="1">
      <c r="A44" s="32" t="s">
        <v>217</v>
      </c>
      <c r="B44" s="73">
        <v>53</v>
      </c>
      <c r="C44" s="73">
        <v>137</v>
      </c>
      <c r="D44" s="73">
        <v>65</v>
      </c>
      <c r="E44" s="38">
        <f t="shared" si="4"/>
        <v>0.002110800805351692</v>
      </c>
      <c r="F44" s="38">
        <f t="shared" si="5"/>
        <v>0.22641509433962265</v>
      </c>
      <c r="G44" s="73">
        <f t="shared" si="6"/>
        <v>12</v>
      </c>
      <c r="H44" s="73">
        <f t="shared" si="7"/>
        <v>-72</v>
      </c>
    </row>
    <row r="45" spans="1:8" ht="16.5" customHeight="1">
      <c r="A45" s="32" t="s">
        <v>218</v>
      </c>
      <c r="B45" s="73">
        <v>40</v>
      </c>
      <c r="C45" s="73">
        <v>68</v>
      </c>
      <c r="D45" s="73">
        <v>53</v>
      </c>
      <c r="E45" s="38">
        <f t="shared" si="4"/>
        <v>0.0017211145028252256</v>
      </c>
      <c r="F45" s="38">
        <f t="shared" si="5"/>
        <v>0.325</v>
      </c>
      <c r="G45" s="73">
        <f t="shared" si="6"/>
        <v>13</v>
      </c>
      <c r="H45" s="73">
        <f t="shared" si="7"/>
        <v>-15</v>
      </c>
    </row>
    <row r="46" spans="1:8" ht="16.5" customHeight="1">
      <c r="A46" s="32" t="s">
        <v>219</v>
      </c>
      <c r="B46" s="73">
        <v>12</v>
      </c>
      <c r="C46" s="73">
        <v>140</v>
      </c>
      <c r="D46" s="73">
        <v>26</v>
      </c>
      <c r="E46" s="38">
        <f t="shared" si="4"/>
        <v>0.0008443203221406767</v>
      </c>
      <c r="F46" s="38">
        <f t="shared" si="5"/>
        <v>1.1666666666666667</v>
      </c>
      <c r="G46" s="73">
        <f t="shared" si="6"/>
        <v>14</v>
      </c>
      <c r="H46" s="73">
        <f t="shared" si="7"/>
        <v>-114</v>
      </c>
    </row>
    <row r="47" spans="1:8" ht="16.5" customHeight="1">
      <c r="A47" s="32" t="s">
        <v>220</v>
      </c>
      <c r="B47" s="73">
        <v>37</v>
      </c>
      <c r="C47" s="73">
        <v>110</v>
      </c>
      <c r="D47" s="73">
        <v>123</v>
      </c>
      <c r="E47" s="38">
        <f t="shared" si="4"/>
        <v>0.003994284600896279</v>
      </c>
      <c r="F47" s="38">
        <f t="shared" si="5"/>
        <v>2.324324324324324</v>
      </c>
      <c r="G47" s="73">
        <f t="shared" si="6"/>
        <v>86</v>
      </c>
      <c r="H47" s="73">
        <f t="shared" si="7"/>
        <v>13</v>
      </c>
    </row>
    <row r="48" spans="1:8" ht="16.5" customHeight="1">
      <c r="A48" s="32" t="s">
        <v>221</v>
      </c>
      <c r="B48" s="73">
        <v>359</v>
      </c>
      <c r="C48" s="73">
        <v>532</v>
      </c>
      <c r="D48" s="73">
        <v>520</v>
      </c>
      <c r="E48" s="38">
        <f t="shared" si="4"/>
        <v>0.016886406442813535</v>
      </c>
      <c r="F48" s="38">
        <f t="shared" si="5"/>
        <v>0.44846796657381616</v>
      </c>
      <c r="G48" s="73">
        <f t="shared" si="6"/>
        <v>161</v>
      </c>
      <c r="H48" s="73">
        <f t="shared" si="7"/>
        <v>-12</v>
      </c>
    </row>
    <row r="49" spans="1:8" ht="16.5" customHeight="1">
      <c r="A49" s="32" t="s">
        <v>223</v>
      </c>
      <c r="B49" s="73">
        <v>13</v>
      </c>
      <c r="C49" s="73">
        <v>49</v>
      </c>
      <c r="D49" s="73">
        <v>109</v>
      </c>
      <c r="E49" s="38">
        <f t="shared" si="4"/>
        <v>0.003539650581282068</v>
      </c>
      <c r="F49" s="38">
        <f t="shared" si="5"/>
        <v>7.384615384615385</v>
      </c>
      <c r="G49" s="73">
        <f t="shared" si="6"/>
        <v>96</v>
      </c>
      <c r="H49" s="73">
        <f t="shared" si="7"/>
        <v>60</v>
      </c>
    </row>
    <row r="50" spans="1:8" ht="16.5" customHeight="1">
      <c r="A50" s="32" t="s">
        <v>131</v>
      </c>
      <c r="B50" s="73">
        <v>62</v>
      </c>
      <c r="C50" s="73">
        <v>126</v>
      </c>
      <c r="D50" s="73">
        <v>104</v>
      </c>
      <c r="E50" s="38">
        <f t="shared" si="4"/>
        <v>0.003377281288562707</v>
      </c>
      <c r="F50" s="38">
        <f t="shared" si="5"/>
        <v>0.6774193548387096</v>
      </c>
      <c r="G50" s="73">
        <f t="shared" si="6"/>
        <v>42</v>
      </c>
      <c r="H50" s="73">
        <f t="shared" si="7"/>
        <v>-22</v>
      </c>
    </row>
    <row r="51" spans="1:8" ht="16.5" customHeight="1">
      <c r="A51" s="32" t="s">
        <v>224</v>
      </c>
      <c r="B51" s="73">
        <v>81</v>
      </c>
      <c r="C51" s="73">
        <v>132</v>
      </c>
      <c r="D51" s="73">
        <v>125</v>
      </c>
      <c r="E51" s="38">
        <f t="shared" si="4"/>
        <v>0.004059232317984023</v>
      </c>
      <c r="F51" s="38">
        <f t="shared" si="5"/>
        <v>0.5432098765432098</v>
      </c>
      <c r="G51" s="73">
        <f t="shared" si="6"/>
        <v>44</v>
      </c>
      <c r="H51" s="73">
        <f t="shared" si="7"/>
        <v>-7</v>
      </c>
    </row>
    <row r="52" spans="1:8" ht="16.5" customHeight="1">
      <c r="A52" s="32" t="s">
        <v>222</v>
      </c>
      <c r="B52" s="73">
        <v>43</v>
      </c>
      <c r="C52" s="73">
        <v>75</v>
      </c>
      <c r="D52" s="73">
        <v>35</v>
      </c>
      <c r="E52" s="38">
        <f t="shared" si="4"/>
        <v>0.0011365850490355264</v>
      </c>
      <c r="F52" s="38">
        <f t="shared" si="5"/>
        <v>-0.18604651162790697</v>
      </c>
      <c r="G52" s="73">
        <f t="shared" si="6"/>
        <v>-8</v>
      </c>
      <c r="H52" s="73">
        <f t="shared" si="7"/>
        <v>-40</v>
      </c>
    </row>
    <row r="53" spans="1:8" ht="16.5" customHeight="1">
      <c r="A53" s="32" t="s">
        <v>225</v>
      </c>
      <c r="B53" s="73">
        <v>841</v>
      </c>
      <c r="C53" s="73">
        <v>1304</v>
      </c>
      <c r="D53" s="73">
        <v>983</v>
      </c>
      <c r="E53" s="38">
        <f t="shared" si="4"/>
        <v>0.03192180294862636</v>
      </c>
      <c r="F53" s="38">
        <f t="shared" si="5"/>
        <v>0.16884661117717004</v>
      </c>
      <c r="G53" s="73">
        <f t="shared" si="6"/>
        <v>142</v>
      </c>
      <c r="H53" s="73">
        <f t="shared" si="7"/>
        <v>-321</v>
      </c>
    </row>
    <row r="54" spans="1:8" ht="16.5" customHeight="1">
      <c r="A54" s="32" t="s">
        <v>226</v>
      </c>
      <c r="B54" s="73">
        <v>267</v>
      </c>
      <c r="C54" s="73">
        <v>918</v>
      </c>
      <c r="D54" s="73">
        <v>398</v>
      </c>
      <c r="E54" s="38">
        <f t="shared" si="4"/>
        <v>0.012924595700461129</v>
      </c>
      <c r="F54" s="38">
        <f t="shared" si="5"/>
        <v>0.49063670411985016</v>
      </c>
      <c r="G54" s="73">
        <f t="shared" si="6"/>
        <v>131</v>
      </c>
      <c r="H54" s="73">
        <f t="shared" si="7"/>
        <v>-520</v>
      </c>
    </row>
    <row r="55" spans="1:8" ht="16.5" customHeight="1">
      <c r="A55" s="32" t="s">
        <v>227</v>
      </c>
      <c r="B55" s="73">
        <v>143</v>
      </c>
      <c r="C55" s="73">
        <v>153</v>
      </c>
      <c r="D55" s="73">
        <v>166</v>
      </c>
      <c r="E55" s="38">
        <f t="shared" si="4"/>
        <v>0.005390660518282782</v>
      </c>
      <c r="F55" s="38">
        <f t="shared" si="5"/>
        <v>0.16083916083916083</v>
      </c>
      <c r="G55" s="73">
        <f t="shared" si="6"/>
        <v>23</v>
      </c>
      <c r="H55" s="73">
        <f t="shared" si="7"/>
        <v>13</v>
      </c>
    </row>
    <row r="56" spans="1:8" ht="16.5" customHeight="1">
      <c r="A56" s="32" t="s">
        <v>228</v>
      </c>
      <c r="B56" s="73">
        <v>168</v>
      </c>
      <c r="C56" s="73">
        <v>367</v>
      </c>
      <c r="D56" s="73">
        <v>192</v>
      </c>
      <c r="E56" s="38">
        <f t="shared" si="4"/>
        <v>0.006234980840423459</v>
      </c>
      <c r="F56" s="38">
        <f t="shared" si="5"/>
        <v>0.14285714285714285</v>
      </c>
      <c r="G56" s="73">
        <f t="shared" si="6"/>
        <v>24</v>
      </c>
      <c r="H56" s="73">
        <f t="shared" si="7"/>
        <v>-175</v>
      </c>
    </row>
    <row r="57" spans="1:8" ht="16.5" customHeight="1">
      <c r="A57" s="32" t="s">
        <v>229</v>
      </c>
      <c r="B57" s="73">
        <v>331</v>
      </c>
      <c r="C57" s="73">
        <v>655</v>
      </c>
      <c r="D57" s="73">
        <v>502</v>
      </c>
      <c r="E57" s="38">
        <f t="shared" si="4"/>
        <v>0.016301876989023835</v>
      </c>
      <c r="F57" s="38">
        <f t="shared" si="5"/>
        <v>0.5166163141993958</v>
      </c>
      <c r="G57" s="73">
        <f t="shared" si="6"/>
        <v>171</v>
      </c>
      <c r="H57" s="73">
        <f t="shared" si="7"/>
        <v>-153</v>
      </c>
    </row>
    <row r="58" spans="1:8" s="120" customFormat="1" ht="16.5" customHeight="1">
      <c r="A58" s="123" t="s">
        <v>230</v>
      </c>
      <c r="B58" s="117">
        <v>74</v>
      </c>
      <c r="C58" s="117">
        <v>138</v>
      </c>
      <c r="D58" s="117">
        <v>221</v>
      </c>
      <c r="E58" s="119">
        <f t="shared" si="4"/>
        <v>0.007176722738195753</v>
      </c>
      <c r="F58" s="119">
        <f t="shared" si="5"/>
        <v>1.9864864864864864</v>
      </c>
      <c r="G58" s="117">
        <f t="shared" si="6"/>
        <v>147</v>
      </c>
      <c r="H58" s="117">
        <f t="shared" si="7"/>
        <v>83</v>
      </c>
    </row>
    <row r="59" spans="1:8" ht="16.5" customHeight="1">
      <c r="A59" s="32" t="s">
        <v>231</v>
      </c>
      <c r="B59" s="73">
        <v>452</v>
      </c>
      <c r="C59" s="73">
        <v>740</v>
      </c>
      <c r="D59" s="73">
        <v>511</v>
      </c>
      <c r="E59" s="38">
        <f t="shared" si="4"/>
        <v>0.016594141715918685</v>
      </c>
      <c r="F59" s="38">
        <f t="shared" si="5"/>
        <v>0.13053097345132744</v>
      </c>
      <c r="G59" s="73">
        <f t="shared" si="6"/>
        <v>59</v>
      </c>
      <c r="H59" s="73">
        <f t="shared" si="7"/>
        <v>-229</v>
      </c>
    </row>
    <row r="60" spans="1:8" ht="16.5" customHeight="1">
      <c r="A60" s="32" t="s">
        <v>232</v>
      </c>
      <c r="B60" s="73">
        <v>172</v>
      </c>
      <c r="C60" s="73">
        <v>308</v>
      </c>
      <c r="D60" s="73">
        <v>279</v>
      </c>
      <c r="E60" s="38">
        <f t="shared" si="4"/>
        <v>0.00906020653374034</v>
      </c>
      <c r="F60" s="38">
        <f t="shared" si="5"/>
        <v>0.622093023255814</v>
      </c>
      <c r="G60" s="73">
        <f t="shared" si="6"/>
        <v>107</v>
      </c>
      <c r="H60" s="73">
        <f t="shared" si="7"/>
        <v>-29</v>
      </c>
    </row>
    <row r="61" spans="1:8" ht="16.5" customHeight="1">
      <c r="A61" s="32" t="s">
        <v>233</v>
      </c>
      <c r="B61" s="73">
        <v>22</v>
      </c>
      <c r="C61" s="73">
        <v>82</v>
      </c>
      <c r="D61" s="73">
        <v>94</v>
      </c>
      <c r="E61" s="38">
        <f t="shared" si="4"/>
        <v>0.0030525427031239854</v>
      </c>
      <c r="F61" s="38">
        <f t="shared" si="5"/>
        <v>3.272727272727273</v>
      </c>
      <c r="G61" s="73">
        <f t="shared" si="6"/>
        <v>72</v>
      </c>
      <c r="H61" s="73">
        <f t="shared" si="7"/>
        <v>12</v>
      </c>
    </row>
    <row r="62" spans="1:8" ht="16.5" customHeight="1">
      <c r="A62" s="32" t="s">
        <v>234</v>
      </c>
      <c r="B62" s="73">
        <v>91</v>
      </c>
      <c r="C62" s="73">
        <v>154</v>
      </c>
      <c r="D62" s="73">
        <v>82</v>
      </c>
      <c r="E62" s="38">
        <f t="shared" si="4"/>
        <v>0.002662856400597519</v>
      </c>
      <c r="F62" s="38">
        <f t="shared" si="5"/>
        <v>-0.0989010989010989</v>
      </c>
      <c r="G62" s="73">
        <f t="shared" si="6"/>
        <v>-9</v>
      </c>
      <c r="H62" s="73">
        <f t="shared" si="7"/>
        <v>-72</v>
      </c>
    </row>
    <row r="63" spans="1:8" ht="16.5" customHeight="1">
      <c r="A63" s="32" t="s">
        <v>235</v>
      </c>
      <c r="B63" s="73">
        <v>44</v>
      </c>
      <c r="C63" s="73">
        <v>132</v>
      </c>
      <c r="D63" s="73">
        <v>92</v>
      </c>
      <c r="E63" s="38">
        <f t="shared" si="4"/>
        <v>0.002987594986036241</v>
      </c>
      <c r="F63" s="38">
        <f t="shared" si="5"/>
        <v>1.0909090909090908</v>
      </c>
      <c r="G63" s="73">
        <f t="shared" si="6"/>
        <v>48</v>
      </c>
      <c r="H63" s="73">
        <f t="shared" si="7"/>
        <v>-40</v>
      </c>
    </row>
    <row r="64" spans="1:8" ht="16.5" customHeight="1">
      <c r="A64" s="32" t="s">
        <v>236</v>
      </c>
      <c r="B64" s="73">
        <v>145</v>
      </c>
      <c r="C64" s="73">
        <v>307</v>
      </c>
      <c r="D64" s="73">
        <v>224</v>
      </c>
      <c r="E64" s="38">
        <f t="shared" si="4"/>
        <v>0.007274144313827369</v>
      </c>
      <c r="F64" s="38">
        <f t="shared" si="5"/>
        <v>0.5448275862068965</v>
      </c>
      <c r="G64" s="73">
        <f t="shared" si="6"/>
        <v>79</v>
      </c>
      <c r="H64" s="73">
        <f t="shared" si="7"/>
        <v>-83</v>
      </c>
    </row>
    <row r="65" spans="1:8" ht="16.5" customHeight="1">
      <c r="A65" s="32" t="s">
        <v>237</v>
      </c>
      <c r="B65" s="73">
        <v>61</v>
      </c>
      <c r="C65" s="73">
        <v>179</v>
      </c>
      <c r="D65" s="73">
        <v>225</v>
      </c>
      <c r="E65" s="38">
        <f t="shared" si="4"/>
        <v>0.007306618172371241</v>
      </c>
      <c r="F65" s="38">
        <f t="shared" si="5"/>
        <v>2.6885245901639343</v>
      </c>
      <c r="G65" s="73">
        <f t="shared" si="6"/>
        <v>164</v>
      </c>
      <c r="H65" s="73">
        <f t="shared" si="7"/>
        <v>46</v>
      </c>
    </row>
    <row r="66" spans="1:8" ht="16.5" customHeight="1">
      <c r="A66" s="32" t="s">
        <v>238</v>
      </c>
      <c r="B66" s="73">
        <v>82</v>
      </c>
      <c r="C66" s="73">
        <v>114</v>
      </c>
      <c r="D66" s="73">
        <v>87</v>
      </c>
      <c r="E66" s="38">
        <f aca="true" t="shared" si="8" ref="E66:E82">D66/$D$83</f>
        <v>0.00282522569331688</v>
      </c>
      <c r="F66" s="38">
        <f aca="true" t="shared" si="9" ref="F66:F82">(D66-B66)/B66</f>
        <v>0.06097560975609756</v>
      </c>
      <c r="G66" s="73">
        <f aca="true" t="shared" si="10" ref="G66:G82">D66-B66</f>
        <v>5</v>
      </c>
      <c r="H66" s="73">
        <f aca="true" t="shared" si="11" ref="H66:H82">D66-C66</f>
        <v>-27</v>
      </c>
    </row>
    <row r="67" spans="1:8" ht="16.5" customHeight="1">
      <c r="A67" s="32" t="s">
        <v>239</v>
      </c>
      <c r="B67" s="73">
        <v>288</v>
      </c>
      <c r="C67" s="73">
        <v>425</v>
      </c>
      <c r="D67" s="73">
        <v>438</v>
      </c>
      <c r="E67" s="38">
        <f t="shared" si="8"/>
        <v>0.014223550042216017</v>
      </c>
      <c r="F67" s="38">
        <f t="shared" si="9"/>
        <v>0.5208333333333334</v>
      </c>
      <c r="G67" s="73">
        <f t="shared" si="10"/>
        <v>150</v>
      </c>
      <c r="H67" s="73">
        <f t="shared" si="11"/>
        <v>13</v>
      </c>
    </row>
    <row r="68" spans="1:8" ht="16.5" customHeight="1">
      <c r="A68" s="32" t="s">
        <v>240</v>
      </c>
      <c r="B68" s="73">
        <v>277</v>
      </c>
      <c r="C68" s="73">
        <v>609</v>
      </c>
      <c r="D68" s="73">
        <v>477</v>
      </c>
      <c r="E68" s="38">
        <f t="shared" si="8"/>
        <v>0.015490030525427032</v>
      </c>
      <c r="F68" s="38">
        <f t="shared" si="9"/>
        <v>0.7220216606498195</v>
      </c>
      <c r="G68" s="73">
        <f t="shared" si="10"/>
        <v>200</v>
      </c>
      <c r="H68" s="73">
        <f t="shared" si="11"/>
        <v>-132</v>
      </c>
    </row>
    <row r="69" spans="1:8" ht="16.5" customHeight="1">
      <c r="A69" s="32" t="s">
        <v>241</v>
      </c>
      <c r="B69" s="73">
        <v>22</v>
      </c>
      <c r="C69" s="73">
        <v>57</v>
      </c>
      <c r="D69" s="73">
        <v>69</v>
      </c>
      <c r="E69" s="38">
        <f t="shared" si="8"/>
        <v>0.0022406962395271806</v>
      </c>
      <c r="F69" s="38">
        <f t="shared" si="9"/>
        <v>2.1363636363636362</v>
      </c>
      <c r="G69" s="73">
        <f t="shared" si="10"/>
        <v>47</v>
      </c>
      <c r="H69" s="73">
        <f t="shared" si="11"/>
        <v>12</v>
      </c>
    </row>
    <row r="70" spans="1:8" ht="16.5" customHeight="1">
      <c r="A70" s="32" t="s">
        <v>242</v>
      </c>
      <c r="B70" s="73">
        <v>33</v>
      </c>
      <c r="C70" s="73">
        <v>161</v>
      </c>
      <c r="D70" s="73">
        <v>41</v>
      </c>
      <c r="E70" s="38">
        <f t="shared" si="8"/>
        <v>0.0013314282002987595</v>
      </c>
      <c r="F70" s="38">
        <f t="shared" si="9"/>
        <v>0.24242424242424243</v>
      </c>
      <c r="G70" s="73">
        <f t="shared" si="10"/>
        <v>8</v>
      </c>
      <c r="H70" s="73">
        <f t="shared" si="11"/>
        <v>-120</v>
      </c>
    </row>
    <row r="71" spans="1:8" ht="16.5" customHeight="1">
      <c r="A71" s="32" t="s">
        <v>243</v>
      </c>
      <c r="B71" s="73">
        <v>64</v>
      </c>
      <c r="C71" s="73">
        <v>161</v>
      </c>
      <c r="D71" s="73">
        <v>223</v>
      </c>
      <c r="E71" s="38">
        <f t="shared" si="8"/>
        <v>0.007241670455283497</v>
      </c>
      <c r="F71" s="38">
        <f t="shared" si="9"/>
        <v>2.484375</v>
      </c>
      <c r="G71" s="73">
        <f t="shared" si="10"/>
        <v>159</v>
      </c>
      <c r="H71" s="73">
        <f t="shared" si="11"/>
        <v>62</v>
      </c>
    </row>
    <row r="72" spans="1:8" ht="16.5" customHeight="1">
      <c r="A72" s="32" t="s">
        <v>244</v>
      </c>
      <c r="B72" s="73">
        <v>102</v>
      </c>
      <c r="C72" s="73">
        <v>272</v>
      </c>
      <c r="D72" s="73">
        <v>294</v>
      </c>
      <c r="E72" s="38">
        <f t="shared" si="8"/>
        <v>0.009547314411898421</v>
      </c>
      <c r="F72" s="38">
        <f t="shared" si="9"/>
        <v>1.8823529411764706</v>
      </c>
      <c r="G72" s="73">
        <f t="shared" si="10"/>
        <v>192</v>
      </c>
      <c r="H72" s="73">
        <f t="shared" si="11"/>
        <v>22</v>
      </c>
    </row>
    <row r="73" spans="1:8" ht="16.5" customHeight="1">
      <c r="A73" s="32" t="s">
        <v>245</v>
      </c>
      <c r="B73" s="73">
        <v>17</v>
      </c>
      <c r="C73" s="73">
        <v>89</v>
      </c>
      <c r="D73" s="73">
        <v>60</v>
      </c>
      <c r="E73" s="38">
        <f t="shared" si="8"/>
        <v>0.001948431512632331</v>
      </c>
      <c r="F73" s="38">
        <f t="shared" si="9"/>
        <v>2.5294117647058822</v>
      </c>
      <c r="G73" s="73">
        <f t="shared" si="10"/>
        <v>43</v>
      </c>
      <c r="H73" s="73">
        <f t="shared" si="11"/>
        <v>-29</v>
      </c>
    </row>
    <row r="74" spans="1:8" ht="16.5" customHeight="1">
      <c r="A74" s="32" t="s">
        <v>246</v>
      </c>
      <c r="B74" s="73">
        <v>434</v>
      </c>
      <c r="C74" s="73">
        <v>641</v>
      </c>
      <c r="D74" s="73">
        <v>554</v>
      </c>
      <c r="E74" s="38">
        <f t="shared" si="8"/>
        <v>0.01799051763330519</v>
      </c>
      <c r="F74" s="38">
        <f t="shared" si="9"/>
        <v>0.2764976958525346</v>
      </c>
      <c r="G74" s="73">
        <f t="shared" si="10"/>
        <v>120</v>
      </c>
      <c r="H74" s="73">
        <f t="shared" si="11"/>
        <v>-87</v>
      </c>
    </row>
    <row r="75" spans="1:8" ht="16.5" customHeight="1">
      <c r="A75" s="32" t="s">
        <v>247</v>
      </c>
      <c r="B75" s="73">
        <v>80</v>
      </c>
      <c r="C75" s="73">
        <v>247</v>
      </c>
      <c r="D75" s="73">
        <v>158</v>
      </c>
      <c r="E75" s="38">
        <f t="shared" si="8"/>
        <v>0.005130869649931805</v>
      </c>
      <c r="F75" s="38">
        <f t="shared" si="9"/>
        <v>0.975</v>
      </c>
      <c r="G75" s="73">
        <f t="shared" si="10"/>
        <v>78</v>
      </c>
      <c r="H75" s="73">
        <f t="shared" si="11"/>
        <v>-89</v>
      </c>
    </row>
    <row r="76" spans="1:8" ht="16.5" customHeight="1">
      <c r="A76" s="32" t="s">
        <v>248</v>
      </c>
      <c r="B76" s="73">
        <v>189</v>
      </c>
      <c r="C76" s="73">
        <v>679</v>
      </c>
      <c r="D76" s="73">
        <v>326</v>
      </c>
      <c r="E76" s="38">
        <f t="shared" si="8"/>
        <v>0.010586477885302332</v>
      </c>
      <c r="F76" s="38">
        <f t="shared" si="9"/>
        <v>0.7248677248677249</v>
      </c>
      <c r="G76" s="73">
        <f t="shared" si="10"/>
        <v>137</v>
      </c>
      <c r="H76" s="73">
        <f t="shared" si="11"/>
        <v>-353</v>
      </c>
    </row>
    <row r="77" spans="1:8" ht="16.5" customHeight="1">
      <c r="A77" s="32" t="s">
        <v>249</v>
      </c>
      <c r="B77" s="73">
        <v>14</v>
      </c>
      <c r="C77" s="73">
        <v>37</v>
      </c>
      <c r="D77" s="73">
        <v>41</v>
      </c>
      <c r="E77" s="38">
        <f t="shared" si="8"/>
        <v>0.0013314282002987595</v>
      </c>
      <c r="F77" s="38">
        <f t="shared" si="9"/>
        <v>1.9285714285714286</v>
      </c>
      <c r="G77" s="73">
        <f t="shared" si="10"/>
        <v>27</v>
      </c>
      <c r="H77" s="73">
        <f t="shared" si="11"/>
        <v>4</v>
      </c>
    </row>
    <row r="78" spans="1:8" ht="16.5" customHeight="1">
      <c r="A78" s="32" t="s">
        <v>250</v>
      </c>
      <c r="B78" s="73">
        <v>147</v>
      </c>
      <c r="C78" s="73">
        <v>211</v>
      </c>
      <c r="D78" s="73">
        <v>243</v>
      </c>
      <c r="E78" s="38">
        <f t="shared" si="8"/>
        <v>0.00789114762616094</v>
      </c>
      <c r="F78" s="38">
        <f t="shared" si="9"/>
        <v>0.6530612244897959</v>
      </c>
      <c r="G78" s="73">
        <f t="shared" si="10"/>
        <v>96</v>
      </c>
      <c r="H78" s="73">
        <f t="shared" si="11"/>
        <v>32</v>
      </c>
    </row>
    <row r="79" spans="1:8" ht="16.5" customHeight="1">
      <c r="A79" s="32" t="s">
        <v>251</v>
      </c>
      <c r="B79" s="73">
        <v>83</v>
      </c>
      <c r="C79" s="73">
        <v>679</v>
      </c>
      <c r="D79" s="73">
        <v>203</v>
      </c>
      <c r="E79" s="38">
        <f t="shared" si="8"/>
        <v>0.006592193284406053</v>
      </c>
      <c r="F79" s="38">
        <f t="shared" si="9"/>
        <v>1.4457831325301205</v>
      </c>
      <c r="G79" s="73">
        <f t="shared" si="10"/>
        <v>120</v>
      </c>
      <c r="H79" s="73">
        <f t="shared" si="11"/>
        <v>-476</v>
      </c>
    </row>
    <row r="80" spans="1:8" ht="16.5" customHeight="1">
      <c r="A80" s="32" t="s">
        <v>252</v>
      </c>
      <c r="B80" s="73">
        <v>68</v>
      </c>
      <c r="C80" s="73">
        <v>117</v>
      </c>
      <c r="D80" s="73">
        <v>93</v>
      </c>
      <c r="E80" s="38">
        <f t="shared" si="8"/>
        <v>0.003020068844580113</v>
      </c>
      <c r="F80" s="38">
        <f t="shared" si="9"/>
        <v>0.36764705882352944</v>
      </c>
      <c r="G80" s="73">
        <f t="shared" si="10"/>
        <v>25</v>
      </c>
      <c r="H80" s="73">
        <f t="shared" si="11"/>
        <v>-24</v>
      </c>
    </row>
    <row r="81" spans="1:8" ht="16.5" customHeight="1">
      <c r="A81" s="32" t="s">
        <v>253</v>
      </c>
      <c r="B81" s="73">
        <v>55</v>
      </c>
      <c r="C81" s="73">
        <v>79</v>
      </c>
      <c r="D81" s="73">
        <v>128</v>
      </c>
      <c r="E81" s="38">
        <f t="shared" si="8"/>
        <v>0.0041566538936156396</v>
      </c>
      <c r="F81" s="38">
        <f t="shared" si="9"/>
        <v>1.3272727272727274</v>
      </c>
      <c r="G81" s="73">
        <f t="shared" si="10"/>
        <v>73</v>
      </c>
      <c r="H81" s="73">
        <f t="shared" si="11"/>
        <v>49</v>
      </c>
    </row>
    <row r="82" spans="1:8" ht="16.5" customHeight="1" thickBot="1">
      <c r="A82" s="75" t="s">
        <v>254</v>
      </c>
      <c r="B82" s="73">
        <v>123</v>
      </c>
      <c r="C82" s="73">
        <v>272</v>
      </c>
      <c r="D82" s="73">
        <v>216</v>
      </c>
      <c r="E82" s="41">
        <f t="shared" si="8"/>
        <v>0.007014353445476391</v>
      </c>
      <c r="F82" s="41">
        <f t="shared" si="9"/>
        <v>0.7560975609756098</v>
      </c>
      <c r="G82" s="6">
        <f t="shared" si="10"/>
        <v>93</v>
      </c>
      <c r="H82" s="6">
        <f t="shared" si="11"/>
        <v>-56</v>
      </c>
    </row>
    <row r="83" spans="1:9" s="17" customFormat="1" ht="16.5" customHeight="1" thickBot="1">
      <c r="A83" s="77" t="s">
        <v>174</v>
      </c>
      <c r="B83" s="70">
        <v>22554</v>
      </c>
      <c r="C83" s="70">
        <v>40160</v>
      </c>
      <c r="D83" s="70">
        <v>30794</v>
      </c>
      <c r="E83" s="78">
        <f>D83/$D$83</f>
        <v>1</v>
      </c>
      <c r="F83" s="78">
        <f>(D83-B83)/B83</f>
        <v>0.3653453932783542</v>
      </c>
      <c r="G83" s="70">
        <f>D83-B83</f>
        <v>8240</v>
      </c>
      <c r="H83" s="70">
        <f>D83-C83</f>
        <v>-9366</v>
      </c>
      <c r="I83" s="33"/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BA72"/>
  <sheetViews>
    <sheetView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D16" sqref="D16"/>
    </sheetView>
  </sheetViews>
  <sheetFormatPr defaultColWidth="8.8515625" defaultRowHeight="15"/>
  <cols>
    <col min="1" max="1" width="9.140625" style="13" customWidth="1"/>
    <col min="2" max="2" width="11.28125" style="95" bestFit="1" customWidth="1"/>
    <col min="3" max="3" width="11.57421875" style="13" bestFit="1" customWidth="1"/>
    <col min="4" max="4" width="10.140625" style="95" bestFit="1" customWidth="1"/>
    <col min="5" max="5" width="17.7109375" style="13" bestFit="1" customWidth="1"/>
    <col min="6" max="6" width="10.140625" style="95" bestFit="1" customWidth="1"/>
    <col min="7" max="7" width="18.00390625" style="13" customWidth="1"/>
    <col min="8" max="8" width="10.140625" style="95" bestFit="1" customWidth="1"/>
    <col min="9" max="9" width="11.421875" style="13" bestFit="1" customWidth="1"/>
    <col min="10" max="10" width="8.8515625" style="13" customWidth="1"/>
    <col min="11" max="11" width="9.140625" style="13" bestFit="1" customWidth="1"/>
    <col min="12" max="14" width="8.8515625" style="13" customWidth="1"/>
    <col min="15" max="15" width="10.140625" style="13" bestFit="1" customWidth="1"/>
    <col min="16" max="16384" width="8.8515625" style="13" customWidth="1"/>
  </cols>
  <sheetData>
    <row r="1" spans="1:9" ht="15.75" thickBot="1">
      <c r="A1" s="23" t="s">
        <v>0</v>
      </c>
      <c r="B1" s="46" t="s">
        <v>255</v>
      </c>
      <c r="C1" s="46" t="s">
        <v>256</v>
      </c>
      <c r="D1" s="47" t="s">
        <v>261</v>
      </c>
      <c r="E1" s="47" t="s">
        <v>262</v>
      </c>
      <c r="F1" s="48" t="s">
        <v>259</v>
      </c>
      <c r="G1" s="48" t="s">
        <v>260</v>
      </c>
      <c r="H1" s="49" t="s">
        <v>258</v>
      </c>
      <c r="I1" s="49" t="s">
        <v>257</v>
      </c>
    </row>
    <row r="2" spans="1:16" ht="15">
      <c r="A2" s="50">
        <v>39722</v>
      </c>
      <c r="B2" s="92">
        <v>9119936</v>
      </c>
      <c r="C2" s="51">
        <f>(B2/$B$2)*100</f>
        <v>100</v>
      </c>
      <c r="D2" s="92">
        <v>1910373</v>
      </c>
      <c r="E2" s="51">
        <f aca="true" t="shared" si="0" ref="E2:E65">(D2/$D$2)*100</f>
        <v>100</v>
      </c>
      <c r="F2" s="92">
        <v>1137405</v>
      </c>
      <c r="G2" s="51">
        <f>(F2/$F$2)*100</f>
        <v>100</v>
      </c>
      <c r="H2" s="92">
        <v>2187772</v>
      </c>
      <c r="I2" s="52">
        <f>(H2/$H$2)*100</f>
        <v>100</v>
      </c>
      <c r="J2" s="14"/>
      <c r="K2" s="29"/>
      <c r="O2" s="28"/>
      <c r="P2" s="15"/>
    </row>
    <row r="3" spans="1:16" ht="15">
      <c r="A3" s="53">
        <v>39753</v>
      </c>
      <c r="B3" s="93">
        <v>9022823</v>
      </c>
      <c r="C3" s="54">
        <f aca="true" t="shared" si="1" ref="C3:C66">(B3/$B$2)*100</f>
        <v>98.93515700110176</v>
      </c>
      <c r="D3" s="93">
        <v>1911654</v>
      </c>
      <c r="E3" s="54">
        <f t="shared" si="0"/>
        <v>100.06705496779948</v>
      </c>
      <c r="F3" s="93">
        <v>1140518</v>
      </c>
      <c r="G3" s="54">
        <f aca="true" t="shared" si="2" ref="G3:G66">(F3/$F$2)*100</f>
        <v>100.27369318756291</v>
      </c>
      <c r="H3" s="93">
        <v>2199425</v>
      </c>
      <c r="I3" s="55">
        <f aca="true" t="shared" si="3" ref="I3:I66">(H3/$H$2)*100</f>
        <v>100.53264234115804</v>
      </c>
      <c r="J3" s="14"/>
      <c r="K3" s="29"/>
      <c r="O3" s="28"/>
      <c r="P3" s="15"/>
    </row>
    <row r="4" spans="1:16" ht="15">
      <c r="A4" s="53">
        <v>39783</v>
      </c>
      <c r="B4" s="93">
        <v>8802989</v>
      </c>
      <c r="C4" s="54">
        <f t="shared" si="1"/>
        <v>96.5246795591548</v>
      </c>
      <c r="D4" s="93">
        <v>1897864</v>
      </c>
      <c r="E4" s="54">
        <f t="shared" si="0"/>
        <v>99.34520640733511</v>
      </c>
      <c r="F4" s="93">
        <v>1141467</v>
      </c>
      <c r="G4" s="54">
        <f t="shared" si="2"/>
        <v>100.35712872723437</v>
      </c>
      <c r="H4" s="93">
        <v>2205676</v>
      </c>
      <c r="I4" s="55">
        <f t="shared" si="3"/>
        <v>100.81836681336081</v>
      </c>
      <c r="J4" s="14"/>
      <c r="K4" s="29"/>
      <c r="O4" s="28"/>
      <c r="P4" s="15"/>
    </row>
    <row r="5" spans="1:16" ht="15">
      <c r="A5" s="53">
        <v>39814</v>
      </c>
      <c r="B5" s="93">
        <v>8481011</v>
      </c>
      <c r="C5" s="54">
        <f t="shared" si="1"/>
        <v>92.99419425750357</v>
      </c>
      <c r="D5" s="93">
        <v>1912296</v>
      </c>
      <c r="E5" s="54">
        <f t="shared" si="0"/>
        <v>100.10066097039687</v>
      </c>
      <c r="F5" s="93">
        <v>1144082</v>
      </c>
      <c r="G5" s="54">
        <f t="shared" si="2"/>
        <v>100.58703803834166</v>
      </c>
      <c r="H5" s="93">
        <v>2208984</v>
      </c>
      <c r="I5" s="55">
        <f t="shared" si="3"/>
        <v>100.96957086935933</v>
      </c>
      <c r="J5" s="14"/>
      <c r="K5" s="29"/>
      <c r="O5" s="28"/>
      <c r="P5" s="15"/>
    </row>
    <row r="6" spans="1:16" ht="15">
      <c r="A6" s="53">
        <v>39845</v>
      </c>
      <c r="B6" s="93">
        <v>8362290</v>
      </c>
      <c r="C6" s="54">
        <f t="shared" si="1"/>
        <v>91.69241977136681</v>
      </c>
      <c r="D6" s="93">
        <v>1918636</v>
      </c>
      <c r="E6" s="54">
        <f t="shared" si="0"/>
        <v>100.4325333324958</v>
      </c>
      <c r="F6" s="93">
        <v>1146634</v>
      </c>
      <c r="G6" s="54">
        <f t="shared" si="2"/>
        <v>100.81140842531904</v>
      </c>
      <c r="H6" s="93">
        <v>2213460</v>
      </c>
      <c r="I6" s="55">
        <f t="shared" si="3"/>
        <v>101.17416257269953</v>
      </c>
      <c r="J6" s="14"/>
      <c r="K6" s="29"/>
      <c r="O6" s="28"/>
      <c r="P6" s="15"/>
    </row>
    <row r="7" spans="1:16" ht="15">
      <c r="A7" s="53">
        <v>39873</v>
      </c>
      <c r="B7" s="93">
        <v>8410234</v>
      </c>
      <c r="C7" s="54">
        <f t="shared" si="1"/>
        <v>92.2181252149138</v>
      </c>
      <c r="D7" s="93">
        <v>1916016</v>
      </c>
      <c r="E7" s="54">
        <f t="shared" si="0"/>
        <v>100.29538734058741</v>
      </c>
      <c r="F7" s="93">
        <v>1150295</v>
      </c>
      <c r="G7" s="54">
        <f t="shared" si="2"/>
        <v>101.13328146086926</v>
      </c>
      <c r="H7" s="93">
        <v>2279020</v>
      </c>
      <c r="I7" s="55">
        <f t="shared" si="3"/>
        <v>104.17081853136432</v>
      </c>
      <c r="J7" s="14"/>
      <c r="K7" s="29"/>
      <c r="O7" s="28"/>
      <c r="P7" s="15"/>
    </row>
    <row r="8" spans="1:16" ht="15">
      <c r="A8" s="53">
        <v>39904</v>
      </c>
      <c r="B8" s="93">
        <v>8503053</v>
      </c>
      <c r="C8" s="54">
        <f t="shared" si="1"/>
        <v>93.23588455006701</v>
      </c>
      <c r="D8" s="93">
        <v>1931510</v>
      </c>
      <c r="E8" s="54">
        <f t="shared" si="0"/>
        <v>101.10643314159067</v>
      </c>
      <c r="F8" s="93">
        <v>1149546</v>
      </c>
      <c r="G8" s="54">
        <f t="shared" si="2"/>
        <v>101.06742980732457</v>
      </c>
      <c r="H8" s="93">
        <v>2271908</v>
      </c>
      <c r="I8" s="55">
        <f t="shared" si="3"/>
        <v>103.84573895268794</v>
      </c>
      <c r="J8" s="14"/>
      <c r="K8" s="29"/>
      <c r="O8" s="28"/>
      <c r="P8" s="15"/>
    </row>
    <row r="9" spans="1:16" ht="15">
      <c r="A9" s="53">
        <v>39934</v>
      </c>
      <c r="B9" s="93">
        <v>8674726</v>
      </c>
      <c r="C9" s="54">
        <f t="shared" si="1"/>
        <v>95.11827714580453</v>
      </c>
      <c r="D9" s="93">
        <v>1945342</v>
      </c>
      <c r="E9" s="54">
        <f t="shared" si="0"/>
        <v>101.83048022558945</v>
      </c>
      <c r="F9" s="93">
        <v>1153672</v>
      </c>
      <c r="G9" s="54">
        <f t="shared" si="2"/>
        <v>101.4301853781195</v>
      </c>
      <c r="H9" s="93">
        <v>2270276</v>
      </c>
      <c r="I9" s="55">
        <f t="shared" si="3"/>
        <v>103.77114251393655</v>
      </c>
      <c r="J9" s="14"/>
      <c r="K9" s="29"/>
      <c r="O9" s="28"/>
      <c r="P9" s="15"/>
    </row>
    <row r="10" spans="1:16" ht="15">
      <c r="A10" s="53">
        <v>39965</v>
      </c>
      <c r="B10" s="93">
        <v>8922743</v>
      </c>
      <c r="C10" s="54">
        <f t="shared" si="1"/>
        <v>97.83778087916406</v>
      </c>
      <c r="D10" s="93">
        <v>1894680</v>
      </c>
      <c r="E10" s="54">
        <f t="shared" si="0"/>
        <v>99.17853738510752</v>
      </c>
      <c r="F10" s="93">
        <v>1158562</v>
      </c>
      <c r="G10" s="54">
        <f t="shared" si="2"/>
        <v>101.86011139391861</v>
      </c>
      <c r="H10" s="93">
        <v>2271485</v>
      </c>
      <c r="I10" s="55">
        <f t="shared" si="3"/>
        <v>103.82640421396745</v>
      </c>
      <c r="J10" s="14"/>
      <c r="K10" s="29"/>
      <c r="O10" s="28"/>
      <c r="P10" s="15"/>
    </row>
    <row r="11" spans="1:53" ht="15">
      <c r="A11" s="53">
        <v>39995</v>
      </c>
      <c r="B11" s="93">
        <v>9013349</v>
      </c>
      <c r="C11" s="54">
        <f t="shared" si="1"/>
        <v>98.83127469315575</v>
      </c>
      <c r="D11" s="93">
        <v>1830370</v>
      </c>
      <c r="E11" s="54">
        <f t="shared" si="0"/>
        <v>95.81217908753945</v>
      </c>
      <c r="F11" s="93">
        <v>1049015</v>
      </c>
      <c r="G11" s="54">
        <f t="shared" si="2"/>
        <v>92.22880152628132</v>
      </c>
      <c r="H11" s="93">
        <v>2260614</v>
      </c>
      <c r="I11" s="55">
        <f t="shared" si="3"/>
        <v>103.32950599971112</v>
      </c>
      <c r="J11" s="14"/>
      <c r="K11" s="29"/>
      <c r="O11" s="28"/>
      <c r="P11" s="15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</row>
    <row r="12" spans="1:53" ht="15">
      <c r="A12" s="53">
        <v>40026</v>
      </c>
      <c r="B12" s="93">
        <v>8977653</v>
      </c>
      <c r="C12" s="54">
        <f t="shared" si="1"/>
        <v>98.43986843767325</v>
      </c>
      <c r="D12" s="93">
        <v>1786003</v>
      </c>
      <c r="E12" s="54">
        <f t="shared" si="0"/>
        <v>93.4897530482267</v>
      </c>
      <c r="F12" s="93">
        <v>1053385</v>
      </c>
      <c r="G12" s="54">
        <f t="shared" si="2"/>
        <v>92.61300943815088</v>
      </c>
      <c r="H12" s="93">
        <v>2248048</v>
      </c>
      <c r="I12" s="55">
        <f t="shared" si="3"/>
        <v>102.75513170476631</v>
      </c>
      <c r="J12" s="14"/>
      <c r="K12" s="29"/>
      <c r="O12" s="28"/>
      <c r="P12" s="15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</row>
    <row r="13" spans="1:53" ht="15">
      <c r="A13" s="53">
        <v>40057</v>
      </c>
      <c r="B13" s="93">
        <v>8950211</v>
      </c>
      <c r="C13" s="54">
        <f t="shared" si="1"/>
        <v>98.13896720327861</v>
      </c>
      <c r="D13" s="93">
        <v>1820914</v>
      </c>
      <c r="E13" s="54">
        <f t="shared" si="0"/>
        <v>95.31719721750673</v>
      </c>
      <c r="F13" s="93">
        <v>1059182</v>
      </c>
      <c r="G13" s="54">
        <f t="shared" si="2"/>
        <v>93.12267837753483</v>
      </c>
      <c r="H13" s="93">
        <v>2262750</v>
      </c>
      <c r="I13" s="55">
        <f t="shared" si="3"/>
        <v>103.42713957395927</v>
      </c>
      <c r="J13" s="14"/>
      <c r="K13" s="29"/>
      <c r="O13" s="28"/>
      <c r="P13" s="15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</row>
    <row r="14" spans="1:16" ht="15">
      <c r="A14" s="53">
        <v>40087</v>
      </c>
      <c r="B14" s="93">
        <v>9046769</v>
      </c>
      <c r="C14" s="54">
        <f t="shared" si="1"/>
        <v>99.19772463315532</v>
      </c>
      <c r="D14" s="93">
        <v>1831341</v>
      </c>
      <c r="E14" s="54">
        <f t="shared" si="0"/>
        <v>95.86300685782305</v>
      </c>
      <c r="F14" s="93">
        <v>1061647</v>
      </c>
      <c r="G14" s="54">
        <f t="shared" si="2"/>
        <v>93.33939977404707</v>
      </c>
      <c r="H14" s="93">
        <v>2279402</v>
      </c>
      <c r="I14" s="55">
        <f t="shared" si="3"/>
        <v>104.1882792173956</v>
      </c>
      <c r="J14" s="14"/>
      <c r="K14" s="29"/>
      <c r="O14" s="28"/>
      <c r="P14" s="15"/>
    </row>
    <row r="15" spans="1:16" ht="15">
      <c r="A15" s="53">
        <v>40118</v>
      </c>
      <c r="B15" s="93">
        <v>8975981</v>
      </c>
      <c r="C15" s="54">
        <f t="shared" si="1"/>
        <v>98.42153497568404</v>
      </c>
      <c r="D15" s="93">
        <v>1833978</v>
      </c>
      <c r="E15" s="54">
        <f t="shared" si="0"/>
        <v>96.00104272830488</v>
      </c>
      <c r="F15" s="93">
        <v>1066653</v>
      </c>
      <c r="G15" s="54">
        <f t="shared" si="2"/>
        <v>93.7795244437997</v>
      </c>
      <c r="H15" s="93">
        <v>2266276</v>
      </c>
      <c r="I15" s="55">
        <f t="shared" si="3"/>
        <v>103.58830810523216</v>
      </c>
      <c r="J15" s="14"/>
      <c r="K15" s="29"/>
      <c r="O15" s="28"/>
      <c r="P15" s="15"/>
    </row>
    <row r="16" spans="1:16" ht="15">
      <c r="A16" s="53">
        <v>40148</v>
      </c>
      <c r="B16" s="93">
        <v>9030202</v>
      </c>
      <c r="C16" s="54">
        <f t="shared" si="1"/>
        <v>99.01606765661514</v>
      </c>
      <c r="D16" s="93">
        <v>1832133</v>
      </c>
      <c r="E16" s="54">
        <f t="shared" si="0"/>
        <v>95.9044647301862</v>
      </c>
      <c r="F16" s="93">
        <v>1016692</v>
      </c>
      <c r="G16" s="54">
        <f t="shared" si="2"/>
        <v>89.38698176990606</v>
      </c>
      <c r="H16" s="93">
        <v>2241418</v>
      </c>
      <c r="I16" s="55">
        <f t="shared" si="3"/>
        <v>102.4520836723388</v>
      </c>
      <c r="J16" s="14"/>
      <c r="K16" s="29"/>
      <c r="O16" s="28"/>
      <c r="P16" s="15"/>
    </row>
    <row r="17" spans="1:16" ht="15">
      <c r="A17" s="53">
        <v>40179</v>
      </c>
      <c r="B17" s="93">
        <v>8874966</v>
      </c>
      <c r="C17" s="54">
        <f t="shared" si="1"/>
        <v>97.31390658881817</v>
      </c>
      <c r="D17" s="93">
        <v>1829450</v>
      </c>
      <c r="E17" s="54">
        <f t="shared" si="0"/>
        <v>95.76402095297621</v>
      </c>
      <c r="F17" s="93">
        <v>1023665</v>
      </c>
      <c r="G17" s="54">
        <f t="shared" si="2"/>
        <v>90.00004395971531</v>
      </c>
      <c r="H17" s="93">
        <v>2224741</v>
      </c>
      <c r="I17" s="55">
        <f t="shared" si="3"/>
        <v>101.68980131384806</v>
      </c>
      <c r="J17" s="14"/>
      <c r="K17" s="29"/>
      <c r="O17" s="28"/>
      <c r="P17" s="15"/>
    </row>
    <row r="18" spans="1:16" ht="15">
      <c r="A18" s="53">
        <v>40210</v>
      </c>
      <c r="B18" s="93">
        <v>8900113</v>
      </c>
      <c r="C18" s="54">
        <f t="shared" si="1"/>
        <v>97.58964317293454</v>
      </c>
      <c r="D18" s="93">
        <v>1836308</v>
      </c>
      <c r="E18" s="54">
        <f t="shared" si="0"/>
        <v>96.12300843866618</v>
      </c>
      <c r="F18" s="93">
        <v>1036251</v>
      </c>
      <c r="G18" s="54">
        <f t="shared" si="2"/>
        <v>91.10659791367192</v>
      </c>
      <c r="H18" s="93">
        <v>2232394</v>
      </c>
      <c r="I18" s="55">
        <f t="shared" si="3"/>
        <v>102.03960924630171</v>
      </c>
      <c r="J18" s="14"/>
      <c r="K18" s="29"/>
      <c r="O18" s="28"/>
      <c r="P18" s="15"/>
    </row>
    <row r="19" spans="1:16" ht="15">
      <c r="A19" s="53">
        <v>40238</v>
      </c>
      <c r="B19" s="93">
        <v>9136036</v>
      </c>
      <c r="C19" s="54">
        <f t="shared" si="1"/>
        <v>100.17653632657071</v>
      </c>
      <c r="D19" s="93">
        <v>1836519</v>
      </c>
      <c r="E19" s="54">
        <f t="shared" si="0"/>
        <v>96.13405340213666</v>
      </c>
      <c r="F19" s="93">
        <v>1044023</v>
      </c>
      <c r="G19" s="54">
        <f t="shared" si="2"/>
        <v>91.78990772855755</v>
      </c>
      <c r="H19" s="93">
        <v>2233661</v>
      </c>
      <c r="I19" s="55">
        <f t="shared" si="3"/>
        <v>102.09752204525884</v>
      </c>
      <c r="J19" s="14"/>
      <c r="K19" s="29"/>
      <c r="O19" s="28"/>
      <c r="P19" s="15"/>
    </row>
    <row r="20" spans="1:16" ht="15">
      <c r="A20" s="53">
        <v>40269</v>
      </c>
      <c r="B20" s="93">
        <v>9361665</v>
      </c>
      <c r="C20" s="54">
        <f t="shared" si="1"/>
        <v>102.65055588109391</v>
      </c>
      <c r="D20" s="93">
        <v>1840882</v>
      </c>
      <c r="E20" s="54">
        <f t="shared" si="0"/>
        <v>96.36243812072303</v>
      </c>
      <c r="F20" s="93">
        <v>1049270</v>
      </c>
      <c r="G20" s="54">
        <f t="shared" si="2"/>
        <v>92.25122098109293</v>
      </c>
      <c r="H20" s="93">
        <v>2228659</v>
      </c>
      <c r="I20" s="55">
        <f t="shared" si="3"/>
        <v>101.86888761717401</v>
      </c>
      <c r="J20" s="14"/>
      <c r="K20" s="29"/>
      <c r="O20" s="28"/>
      <c r="P20" s="15"/>
    </row>
    <row r="21" spans="1:16" ht="15">
      <c r="A21" s="53">
        <v>40299</v>
      </c>
      <c r="B21" s="93">
        <v>9604589</v>
      </c>
      <c r="C21" s="54">
        <f t="shared" si="1"/>
        <v>105.31421492431525</v>
      </c>
      <c r="D21" s="93">
        <v>1850444</v>
      </c>
      <c r="E21" s="54">
        <f t="shared" si="0"/>
        <v>96.8629686453902</v>
      </c>
      <c r="F21" s="93">
        <v>1047511</v>
      </c>
      <c r="G21" s="54">
        <f t="shared" si="2"/>
        <v>92.09657070260813</v>
      </c>
      <c r="H21" s="93">
        <v>2220134</v>
      </c>
      <c r="I21" s="55">
        <f t="shared" si="3"/>
        <v>101.47922178362279</v>
      </c>
      <c r="J21" s="14"/>
      <c r="K21" s="29"/>
      <c r="O21" s="28"/>
      <c r="P21" s="15"/>
    </row>
    <row r="22" spans="1:16" ht="15">
      <c r="A22" s="53">
        <v>40330</v>
      </c>
      <c r="B22" s="93">
        <v>9743072</v>
      </c>
      <c r="C22" s="54">
        <f t="shared" si="1"/>
        <v>106.83267952757562</v>
      </c>
      <c r="D22" s="93">
        <v>1849129</v>
      </c>
      <c r="E22" s="54">
        <f t="shared" si="0"/>
        <v>96.7941339204438</v>
      </c>
      <c r="F22" s="93">
        <v>1054916</v>
      </c>
      <c r="G22" s="54">
        <f t="shared" si="2"/>
        <v>92.74761408645118</v>
      </c>
      <c r="H22" s="93">
        <v>2250200</v>
      </c>
      <c r="I22" s="55">
        <f t="shared" si="3"/>
        <v>102.85349661664927</v>
      </c>
      <c r="J22" s="14"/>
      <c r="K22" s="29"/>
      <c r="O22" s="28"/>
      <c r="P22" s="15"/>
    </row>
    <row r="23" spans="1:16" ht="15">
      <c r="A23" s="53">
        <v>40360</v>
      </c>
      <c r="B23" s="93">
        <v>9976855</v>
      </c>
      <c r="C23" s="54">
        <f t="shared" si="1"/>
        <v>109.39610760426388</v>
      </c>
      <c r="D23" s="93">
        <v>1859828.0926363636</v>
      </c>
      <c r="E23" s="54">
        <f t="shared" si="0"/>
        <v>97.35418646705976</v>
      </c>
      <c r="F23" s="93">
        <v>1068099</v>
      </c>
      <c r="G23" s="54">
        <f t="shared" si="2"/>
        <v>93.90665594049614</v>
      </c>
      <c r="H23" s="93">
        <v>2238882</v>
      </c>
      <c r="I23" s="55">
        <f t="shared" si="3"/>
        <v>102.33616665722023</v>
      </c>
      <c r="J23" s="14"/>
      <c r="K23" s="29"/>
      <c r="O23" s="28"/>
      <c r="P23" s="15"/>
    </row>
    <row r="24" spans="1:16" ht="15">
      <c r="A24" s="53">
        <v>40391</v>
      </c>
      <c r="B24" s="93">
        <v>9937919</v>
      </c>
      <c r="C24" s="54">
        <f t="shared" si="1"/>
        <v>108.96917478368269</v>
      </c>
      <c r="D24" s="93">
        <v>1861234</v>
      </c>
      <c r="E24" s="54">
        <f t="shared" si="0"/>
        <v>97.42777981053962</v>
      </c>
      <c r="F24" s="93">
        <v>1075781</v>
      </c>
      <c r="G24" s="54">
        <f t="shared" si="2"/>
        <v>94.58205300662473</v>
      </c>
      <c r="H24" s="93">
        <v>2244534</v>
      </c>
      <c r="I24" s="55">
        <f t="shared" si="3"/>
        <v>102.59451167671952</v>
      </c>
      <c r="J24" s="14"/>
      <c r="K24" s="29"/>
      <c r="O24" s="28"/>
      <c r="P24" s="15"/>
    </row>
    <row r="25" spans="1:16" ht="15">
      <c r="A25" s="53">
        <v>40422</v>
      </c>
      <c r="B25" s="93">
        <v>9959685</v>
      </c>
      <c r="C25" s="54">
        <f t="shared" si="1"/>
        <v>109.20783873921923</v>
      </c>
      <c r="D25" s="93">
        <v>1817693.7794</v>
      </c>
      <c r="E25" s="54">
        <f t="shared" si="0"/>
        <v>95.14863219905223</v>
      </c>
      <c r="F25" s="93">
        <v>1083929</v>
      </c>
      <c r="G25" s="54">
        <f t="shared" si="2"/>
        <v>95.29842052742866</v>
      </c>
      <c r="H25" s="93">
        <v>2246537</v>
      </c>
      <c r="I25" s="55">
        <f t="shared" si="3"/>
        <v>102.68606600687824</v>
      </c>
      <c r="J25" s="14"/>
      <c r="K25" s="29"/>
      <c r="O25" s="28"/>
      <c r="P25" s="15"/>
    </row>
    <row r="26" spans="1:16" ht="15">
      <c r="A26" s="53">
        <v>40452</v>
      </c>
      <c r="B26" s="93">
        <v>9992591</v>
      </c>
      <c r="C26" s="54">
        <f t="shared" si="1"/>
        <v>109.56865267475561</v>
      </c>
      <c r="D26" s="93">
        <v>1824281.3330515001</v>
      </c>
      <c r="E26" s="54">
        <f t="shared" si="0"/>
        <v>95.49346295469525</v>
      </c>
      <c r="F26" s="93">
        <v>1089543</v>
      </c>
      <c r="G26" s="54">
        <f t="shared" si="2"/>
        <v>95.79200021100664</v>
      </c>
      <c r="H26" s="93">
        <v>2263441</v>
      </c>
      <c r="I26" s="55">
        <f t="shared" si="3"/>
        <v>103.45872421806294</v>
      </c>
      <c r="J26" s="14"/>
      <c r="K26" s="29"/>
      <c r="O26" s="28"/>
      <c r="P26" s="15"/>
    </row>
    <row r="27" spans="1:16" ht="15">
      <c r="A27" s="53">
        <v>40483</v>
      </c>
      <c r="B27" s="93">
        <v>9914876</v>
      </c>
      <c r="C27" s="54">
        <f t="shared" si="1"/>
        <v>108.71650853690203</v>
      </c>
      <c r="D27" s="93">
        <v>1832451.5024645755</v>
      </c>
      <c r="E27" s="54">
        <f t="shared" si="0"/>
        <v>95.92113699599896</v>
      </c>
      <c r="F27" s="93">
        <v>1095643</v>
      </c>
      <c r="G27" s="54">
        <f t="shared" si="2"/>
        <v>96.32830873787262</v>
      </c>
      <c r="H27" s="93">
        <v>2260299</v>
      </c>
      <c r="I27" s="55">
        <f t="shared" si="3"/>
        <v>103.31510779002566</v>
      </c>
      <c r="J27" s="14"/>
      <c r="K27" s="29"/>
      <c r="O27" s="28"/>
      <c r="P27" s="15"/>
    </row>
    <row r="28" spans="1:16" ht="15">
      <c r="A28" s="53">
        <v>40513</v>
      </c>
      <c r="B28" s="93">
        <v>10030810</v>
      </c>
      <c r="C28" s="54">
        <f t="shared" si="1"/>
        <v>109.98772359806033</v>
      </c>
      <c r="D28" s="93">
        <v>1862191.7550279992</v>
      </c>
      <c r="E28" s="54">
        <f t="shared" si="0"/>
        <v>97.47791426218855</v>
      </c>
      <c r="F28" s="93">
        <v>1101131</v>
      </c>
      <c r="G28" s="54">
        <f t="shared" si="2"/>
        <v>96.81081057319074</v>
      </c>
      <c r="H28" s="93">
        <v>2282511</v>
      </c>
      <c r="I28" s="55">
        <f t="shared" si="3"/>
        <v>104.33038726156107</v>
      </c>
      <c r="J28" s="14"/>
      <c r="K28" s="29"/>
      <c r="O28" s="28"/>
      <c r="P28" s="15"/>
    </row>
    <row r="29" spans="1:16" ht="15">
      <c r="A29" s="53">
        <v>40544</v>
      </c>
      <c r="B29" s="93">
        <v>9960858</v>
      </c>
      <c r="C29" s="54">
        <f t="shared" si="1"/>
        <v>109.22070067158367</v>
      </c>
      <c r="D29" s="93">
        <v>1876534.0000000005</v>
      </c>
      <c r="E29" s="54">
        <f t="shared" si="0"/>
        <v>98.22867052664587</v>
      </c>
      <c r="F29" s="93">
        <v>1115031</v>
      </c>
      <c r="G29" s="54">
        <f t="shared" si="2"/>
        <v>98.03289065900009</v>
      </c>
      <c r="H29" s="93">
        <v>2287486</v>
      </c>
      <c r="I29" s="55">
        <f t="shared" si="3"/>
        <v>104.55778755738716</v>
      </c>
      <c r="J29" s="14"/>
      <c r="K29" s="29"/>
      <c r="O29" s="28"/>
      <c r="P29" s="15"/>
    </row>
    <row r="30" spans="1:16" ht="15">
      <c r="A30" s="53">
        <v>40575</v>
      </c>
      <c r="B30" s="93">
        <v>9970036</v>
      </c>
      <c r="C30" s="54">
        <f t="shared" si="1"/>
        <v>109.32133734271821</v>
      </c>
      <c r="D30" s="93">
        <v>1883401.7738148256</v>
      </c>
      <c r="E30" s="54">
        <f t="shared" si="0"/>
        <v>98.58816963047664</v>
      </c>
      <c r="F30" s="93">
        <v>1144364</v>
      </c>
      <c r="G30" s="54">
        <f t="shared" si="2"/>
        <v>100.61183131778037</v>
      </c>
      <c r="H30" s="93">
        <v>2301439</v>
      </c>
      <c r="I30" s="55">
        <f t="shared" si="3"/>
        <v>105.19555968355021</v>
      </c>
      <c r="J30" s="14"/>
      <c r="K30" s="29"/>
      <c r="O30" s="28"/>
      <c r="P30" s="15"/>
    </row>
    <row r="31" spans="1:16" ht="15">
      <c r="A31" s="53">
        <v>40603</v>
      </c>
      <c r="B31" s="93">
        <v>10252034</v>
      </c>
      <c r="C31" s="54">
        <f t="shared" si="1"/>
        <v>112.41344237503421</v>
      </c>
      <c r="D31" s="93">
        <v>1901118.795957645</v>
      </c>
      <c r="E31" s="54">
        <f t="shared" si="0"/>
        <v>99.51558130049185</v>
      </c>
      <c r="F31" s="93">
        <v>1157888</v>
      </c>
      <c r="G31" s="54">
        <f t="shared" si="2"/>
        <v>101.80085369767144</v>
      </c>
      <c r="H31" s="93">
        <v>2306478</v>
      </c>
      <c r="I31" s="55">
        <f t="shared" si="3"/>
        <v>105.42588532991554</v>
      </c>
      <c r="J31" s="14"/>
      <c r="K31" s="29"/>
      <c r="O31" s="28"/>
      <c r="P31" s="15"/>
    </row>
    <row r="32" spans="1:16" ht="15">
      <c r="A32" s="53">
        <v>40634</v>
      </c>
      <c r="B32" s="93">
        <v>10511792</v>
      </c>
      <c r="C32" s="54">
        <f t="shared" si="1"/>
        <v>115.26168604691962</v>
      </c>
      <c r="D32" s="93">
        <v>1906281.7196028521</v>
      </c>
      <c r="E32" s="54">
        <f t="shared" si="0"/>
        <v>99.78583866097627</v>
      </c>
      <c r="F32" s="93">
        <v>1195761</v>
      </c>
      <c r="G32" s="54">
        <f t="shared" si="2"/>
        <v>105.13062629406411</v>
      </c>
      <c r="H32" s="93">
        <v>2305863</v>
      </c>
      <c r="I32" s="55">
        <f t="shared" si="3"/>
        <v>105.39777453957726</v>
      </c>
      <c r="J32" s="14"/>
      <c r="K32" s="29"/>
      <c r="O32" s="28"/>
      <c r="P32" s="15"/>
    </row>
    <row r="33" spans="1:16" ht="15">
      <c r="A33" s="53">
        <v>40664</v>
      </c>
      <c r="B33" s="93">
        <v>10771209</v>
      </c>
      <c r="C33" s="54">
        <f t="shared" si="1"/>
        <v>118.1061906574783</v>
      </c>
      <c r="D33" s="93">
        <v>1885039.9718485156</v>
      </c>
      <c r="E33" s="54">
        <f t="shared" si="0"/>
        <v>98.67392241455022</v>
      </c>
      <c r="F33" s="93">
        <v>1218210</v>
      </c>
      <c r="G33" s="54">
        <f t="shared" si="2"/>
        <v>107.10432959236155</v>
      </c>
      <c r="H33" s="93">
        <v>2312096</v>
      </c>
      <c r="I33" s="55">
        <f t="shared" si="3"/>
        <v>105.68267625694085</v>
      </c>
      <c r="J33" s="14"/>
      <c r="K33" s="29"/>
      <c r="O33" s="28"/>
      <c r="P33" s="15"/>
    </row>
    <row r="34" spans="1:16" ht="15">
      <c r="A34" s="53">
        <v>40695</v>
      </c>
      <c r="B34" s="93">
        <v>11045909</v>
      </c>
      <c r="C34" s="54">
        <f t="shared" si="1"/>
        <v>121.1182731984084</v>
      </c>
      <c r="D34" s="93">
        <v>1889623.9999999995</v>
      </c>
      <c r="E34" s="54">
        <f t="shared" si="0"/>
        <v>98.91387702820337</v>
      </c>
      <c r="F34" s="93">
        <v>1199684</v>
      </c>
      <c r="G34" s="54">
        <f t="shared" si="2"/>
        <v>105.47553422044038</v>
      </c>
      <c r="H34" s="93">
        <v>2370551</v>
      </c>
      <c r="I34" s="55">
        <f t="shared" si="3"/>
        <v>108.3545725971445</v>
      </c>
      <c r="J34" s="14"/>
      <c r="K34" s="29"/>
      <c r="O34" s="28"/>
      <c r="P34" s="15"/>
    </row>
    <row r="35" spans="1:16" ht="15">
      <c r="A35" s="53">
        <v>40725</v>
      </c>
      <c r="B35" s="93">
        <v>11112453</v>
      </c>
      <c r="C35" s="54">
        <f t="shared" si="1"/>
        <v>121.84792744159607</v>
      </c>
      <c r="D35" s="93">
        <v>1868398.0000000002</v>
      </c>
      <c r="E35" s="54">
        <f t="shared" si="0"/>
        <v>97.80278511055172</v>
      </c>
      <c r="F35" s="93">
        <v>1184844</v>
      </c>
      <c r="G35" s="54">
        <f t="shared" si="2"/>
        <v>104.1708098698353</v>
      </c>
      <c r="H35" s="93">
        <v>2376533</v>
      </c>
      <c r="I35" s="55">
        <f t="shared" si="3"/>
        <v>108.62800145536188</v>
      </c>
      <c r="J35" s="14"/>
      <c r="K35" s="29"/>
      <c r="O35" s="28"/>
      <c r="P35" s="15"/>
    </row>
    <row r="36" spans="1:16" ht="15">
      <c r="A36" s="53">
        <v>40756</v>
      </c>
      <c r="B36" s="93">
        <v>10886860</v>
      </c>
      <c r="C36" s="54">
        <f t="shared" si="1"/>
        <v>119.3743026266851</v>
      </c>
      <c r="D36" s="93">
        <v>1876833</v>
      </c>
      <c r="E36" s="54">
        <f t="shared" si="0"/>
        <v>98.2443219203789</v>
      </c>
      <c r="F36" s="93">
        <v>1166692</v>
      </c>
      <c r="G36" s="54">
        <f t="shared" si="2"/>
        <v>102.57489636497115</v>
      </c>
      <c r="H36" s="93">
        <v>2509484</v>
      </c>
      <c r="I36" s="55">
        <f t="shared" si="3"/>
        <v>114.70500582327591</v>
      </c>
      <c r="J36" s="14"/>
      <c r="K36" s="29"/>
      <c r="O36" s="28"/>
      <c r="P36" s="15"/>
    </row>
    <row r="37" spans="1:16" ht="15">
      <c r="A37" s="53">
        <v>40787</v>
      </c>
      <c r="B37" s="93">
        <v>11061597</v>
      </c>
      <c r="C37" s="54">
        <f t="shared" si="1"/>
        <v>121.29029194941718</v>
      </c>
      <c r="D37" s="93">
        <v>1864766</v>
      </c>
      <c r="E37" s="54">
        <f t="shared" si="0"/>
        <v>97.61266517062374</v>
      </c>
      <c r="F37" s="93">
        <v>1155959</v>
      </c>
      <c r="G37" s="54">
        <f t="shared" si="2"/>
        <v>101.63125711597891</v>
      </c>
      <c r="H37" s="93">
        <v>2537648</v>
      </c>
      <c r="I37" s="55">
        <f t="shared" si="3"/>
        <v>115.99234289496346</v>
      </c>
      <c r="J37" s="14"/>
      <c r="K37" s="29"/>
      <c r="O37" s="28"/>
      <c r="P37" s="15"/>
    </row>
    <row r="38" spans="1:16" ht="15">
      <c r="A38" s="53">
        <v>40817</v>
      </c>
      <c r="B38" s="93">
        <v>11078121</v>
      </c>
      <c r="C38" s="54">
        <f t="shared" si="1"/>
        <v>121.47147743142057</v>
      </c>
      <c r="D38" s="93">
        <v>1869097</v>
      </c>
      <c r="E38" s="54">
        <f t="shared" si="0"/>
        <v>97.8393748236601</v>
      </c>
      <c r="F38" s="93">
        <v>1154076</v>
      </c>
      <c r="G38" s="54">
        <f t="shared" si="2"/>
        <v>101.46570482809554</v>
      </c>
      <c r="H38" s="93">
        <v>2579366</v>
      </c>
      <c r="I38" s="55">
        <f t="shared" si="3"/>
        <v>117.8992143605458</v>
      </c>
      <c r="J38" s="14"/>
      <c r="K38" s="29"/>
      <c r="O38" s="28"/>
      <c r="P38" s="15"/>
    </row>
    <row r="39" spans="1:15" ht="15">
      <c r="A39" s="53">
        <v>40848</v>
      </c>
      <c r="B39" s="93">
        <v>10984191</v>
      </c>
      <c r="C39" s="54">
        <f t="shared" si="1"/>
        <v>120.44153599323504</v>
      </c>
      <c r="D39" s="93">
        <v>1878909</v>
      </c>
      <c r="E39" s="54">
        <f t="shared" si="0"/>
        <v>98.35299179793684</v>
      </c>
      <c r="F39" s="93">
        <v>1142647</v>
      </c>
      <c r="G39" s="54">
        <f t="shared" si="2"/>
        <v>100.46087365538222</v>
      </c>
      <c r="H39" s="93">
        <v>2543634</v>
      </c>
      <c r="I39" s="55">
        <f t="shared" si="3"/>
        <v>116.26595458758958</v>
      </c>
      <c r="J39" s="14"/>
      <c r="K39" s="29"/>
      <c r="O39" s="15"/>
    </row>
    <row r="40" spans="1:15" ht="15">
      <c r="A40" s="53">
        <v>40878</v>
      </c>
      <c r="B40" s="93">
        <v>11030939</v>
      </c>
      <c r="C40" s="54">
        <f t="shared" si="1"/>
        <v>120.95412730966532</v>
      </c>
      <c r="D40" s="93">
        <v>1880740</v>
      </c>
      <c r="E40" s="54">
        <f t="shared" si="0"/>
        <v>98.4488369548774</v>
      </c>
      <c r="F40" s="93">
        <v>1121777</v>
      </c>
      <c r="G40" s="54">
        <f t="shared" si="2"/>
        <v>98.62599513805549</v>
      </c>
      <c r="H40" s="93">
        <v>2554200</v>
      </c>
      <c r="I40" s="55">
        <f t="shared" si="3"/>
        <v>116.74891167818218</v>
      </c>
      <c r="J40" s="14"/>
      <c r="K40" s="29"/>
      <c r="O40" s="15"/>
    </row>
    <row r="41" spans="1:11" ht="15">
      <c r="A41" s="53">
        <v>40909</v>
      </c>
      <c r="B41" s="93">
        <v>10957242</v>
      </c>
      <c r="C41" s="54">
        <f t="shared" si="1"/>
        <v>120.14604049852981</v>
      </c>
      <c r="D41" s="93">
        <v>1900471</v>
      </c>
      <c r="E41" s="54">
        <f t="shared" si="0"/>
        <v>99.4816719038638</v>
      </c>
      <c r="F41" s="93">
        <v>1139504</v>
      </c>
      <c r="G41" s="54">
        <f t="shared" si="2"/>
        <v>100.18454288490028</v>
      </c>
      <c r="H41" s="93">
        <v>2563237</v>
      </c>
      <c r="I41" s="55">
        <f t="shared" si="3"/>
        <v>117.16198031604756</v>
      </c>
      <c r="J41" s="14"/>
      <c r="K41" s="29"/>
    </row>
    <row r="42" spans="1:11" ht="15">
      <c r="A42" s="53">
        <v>40940</v>
      </c>
      <c r="B42" s="93">
        <v>10845430</v>
      </c>
      <c r="C42" s="54">
        <f t="shared" si="1"/>
        <v>118.92002312296927</v>
      </c>
      <c r="D42" s="93">
        <v>1921116</v>
      </c>
      <c r="E42" s="54">
        <f t="shared" si="0"/>
        <v>100.56235091262282</v>
      </c>
      <c r="F42" s="93">
        <v>1138592</v>
      </c>
      <c r="G42" s="54">
        <f t="shared" si="2"/>
        <v>100.10436036416228</v>
      </c>
      <c r="H42" s="93">
        <v>2576419</v>
      </c>
      <c r="I42" s="55">
        <f t="shared" si="3"/>
        <v>117.76451110993284</v>
      </c>
      <c r="J42" s="14"/>
      <c r="K42" s="29"/>
    </row>
    <row r="43" spans="1:11" ht="15">
      <c r="A43" s="53">
        <v>40969</v>
      </c>
      <c r="B43" s="93">
        <v>11257343</v>
      </c>
      <c r="C43" s="54">
        <f t="shared" si="1"/>
        <v>123.43664473084021</v>
      </c>
      <c r="D43" s="93">
        <v>1932074</v>
      </c>
      <c r="E43" s="54">
        <f t="shared" si="0"/>
        <v>101.1359561719099</v>
      </c>
      <c r="F43" s="93">
        <v>1136096</v>
      </c>
      <c r="G43" s="54">
        <f t="shared" si="2"/>
        <v>99.8849134653004</v>
      </c>
      <c r="H43" s="93">
        <v>2574644</v>
      </c>
      <c r="I43" s="55">
        <f t="shared" si="3"/>
        <v>117.68337834107028</v>
      </c>
      <c r="J43" s="14"/>
      <c r="K43" s="29"/>
    </row>
    <row r="44" spans="1:11" ht="15">
      <c r="A44" s="53">
        <v>41000</v>
      </c>
      <c r="B44" s="93">
        <v>11521869</v>
      </c>
      <c r="C44" s="54">
        <f t="shared" si="1"/>
        <v>126.3371694713647</v>
      </c>
      <c r="D44" s="93">
        <v>1937480</v>
      </c>
      <c r="E44" s="54">
        <f t="shared" si="0"/>
        <v>101.4189375582674</v>
      </c>
      <c r="F44" s="93">
        <v>1121103</v>
      </c>
      <c r="G44" s="54">
        <f t="shared" si="2"/>
        <v>98.56673744180833</v>
      </c>
      <c r="H44" s="93">
        <v>2569269</v>
      </c>
      <c r="I44" s="55">
        <f t="shared" si="3"/>
        <v>117.43769460437376</v>
      </c>
      <c r="J44" s="14"/>
      <c r="K44" s="29"/>
    </row>
    <row r="45" spans="1:11" ht="15">
      <c r="A45" s="53">
        <v>41030</v>
      </c>
      <c r="B45" s="93">
        <v>11820778</v>
      </c>
      <c r="C45" s="54">
        <f t="shared" si="1"/>
        <v>129.61470343651536</v>
      </c>
      <c r="D45" s="93">
        <v>1931182</v>
      </c>
      <c r="E45" s="54">
        <f t="shared" si="0"/>
        <v>101.0892637197029</v>
      </c>
      <c r="F45" s="93">
        <v>1113613</v>
      </c>
      <c r="G45" s="54">
        <f t="shared" si="2"/>
        <v>97.90822090636141</v>
      </c>
      <c r="H45" s="93">
        <v>2574350</v>
      </c>
      <c r="I45" s="55">
        <f t="shared" si="3"/>
        <v>117.66994001203051</v>
      </c>
      <c r="J45" s="14"/>
      <c r="K45" s="29"/>
    </row>
    <row r="46" spans="1:11" ht="15">
      <c r="A46" s="53">
        <v>41061</v>
      </c>
      <c r="B46" s="93">
        <v>12087084</v>
      </c>
      <c r="C46" s="54">
        <f t="shared" si="1"/>
        <v>132.53474585786566</v>
      </c>
      <c r="D46" s="93">
        <v>1935759</v>
      </c>
      <c r="E46" s="54">
        <f t="shared" si="0"/>
        <v>101.32885043915508</v>
      </c>
      <c r="F46" s="93">
        <v>1104403</v>
      </c>
      <c r="G46" s="54">
        <f t="shared" si="2"/>
        <v>97.09848295022442</v>
      </c>
      <c r="H46" s="93">
        <v>2610813</v>
      </c>
      <c r="I46" s="55">
        <f t="shared" si="3"/>
        <v>119.33661277317746</v>
      </c>
      <c r="J46" s="14"/>
      <c r="K46" s="29"/>
    </row>
    <row r="47" spans="1:11" ht="15">
      <c r="A47" s="53">
        <v>41091</v>
      </c>
      <c r="B47" s="93">
        <v>12107944</v>
      </c>
      <c r="C47" s="54">
        <f t="shared" si="1"/>
        <v>132.76347553316162</v>
      </c>
      <c r="D47" s="93">
        <v>1938997</v>
      </c>
      <c r="E47" s="54">
        <f t="shared" si="0"/>
        <v>101.49834613449835</v>
      </c>
      <c r="F47" s="93">
        <v>1103934</v>
      </c>
      <c r="G47" s="54">
        <f t="shared" si="2"/>
        <v>97.05724873725717</v>
      </c>
      <c r="H47" s="93">
        <v>2613791</v>
      </c>
      <c r="I47" s="55">
        <f t="shared" si="3"/>
        <v>119.47273299045787</v>
      </c>
      <c r="J47" s="14"/>
      <c r="K47" s="29"/>
    </row>
    <row r="48" spans="1:11" ht="15">
      <c r="A48" s="53">
        <v>41122</v>
      </c>
      <c r="B48" s="93">
        <v>11716148</v>
      </c>
      <c r="C48" s="54">
        <f t="shared" si="1"/>
        <v>128.46743661359028</v>
      </c>
      <c r="D48" s="93">
        <v>1937355</v>
      </c>
      <c r="E48" s="54">
        <f t="shared" si="0"/>
        <v>101.41239433346263</v>
      </c>
      <c r="F48" s="93">
        <v>1101083</v>
      </c>
      <c r="G48" s="54">
        <f t="shared" si="2"/>
        <v>96.80659044052031</v>
      </c>
      <c r="H48" s="93">
        <v>2600540</v>
      </c>
      <c r="I48" s="55">
        <f t="shared" si="3"/>
        <v>118.86704830302244</v>
      </c>
      <c r="J48" s="14"/>
      <c r="K48" s="29"/>
    </row>
    <row r="49" spans="1:11" ht="15">
      <c r="A49" s="53">
        <v>41153</v>
      </c>
      <c r="B49" s="93">
        <v>12069085</v>
      </c>
      <c r="C49" s="54">
        <f t="shared" si="1"/>
        <v>132.337387016751</v>
      </c>
      <c r="D49" s="93">
        <v>1937908</v>
      </c>
      <c r="E49" s="54">
        <f t="shared" si="0"/>
        <v>101.44134155999902</v>
      </c>
      <c r="F49" s="93">
        <v>1097163</v>
      </c>
      <c r="G49" s="54">
        <f t="shared" si="2"/>
        <v>96.46194627243594</v>
      </c>
      <c r="H49" s="93">
        <v>2613470</v>
      </c>
      <c r="I49" s="55">
        <f t="shared" si="3"/>
        <v>119.45806052915935</v>
      </c>
      <c r="J49" s="14"/>
      <c r="K49" s="29"/>
    </row>
    <row r="50" spans="1:11" ht="15">
      <c r="A50" s="53">
        <v>41183</v>
      </c>
      <c r="B50" s="93">
        <v>11743906</v>
      </c>
      <c r="C50" s="54">
        <f t="shared" si="1"/>
        <v>128.77180278458093</v>
      </c>
      <c r="D50" s="93">
        <v>1987922</v>
      </c>
      <c r="E50" s="54">
        <f t="shared" si="0"/>
        <v>104.05936432309292</v>
      </c>
      <c r="F50" s="93">
        <v>1079239</v>
      </c>
      <c r="G50" s="54">
        <f t="shared" si="2"/>
        <v>94.88607839775631</v>
      </c>
      <c r="H50" s="93">
        <v>2688851</v>
      </c>
      <c r="I50" s="55">
        <f t="shared" si="3"/>
        <v>122.90362066979557</v>
      </c>
      <c r="J50" s="14"/>
      <c r="K50" s="29"/>
    </row>
    <row r="51" spans="1:11" ht="15">
      <c r="A51" s="53">
        <v>41214</v>
      </c>
      <c r="B51" s="93">
        <v>11996881</v>
      </c>
      <c r="C51" s="54">
        <f t="shared" si="1"/>
        <v>131.54567093453286</v>
      </c>
      <c r="D51" s="93">
        <v>1933781</v>
      </c>
      <c r="E51" s="54">
        <f t="shared" si="0"/>
        <v>101.22531044984409</v>
      </c>
      <c r="F51" s="93">
        <v>1071133</v>
      </c>
      <c r="G51" s="54">
        <f t="shared" si="2"/>
        <v>94.17340349303898</v>
      </c>
      <c r="H51" s="93">
        <v>2622715</v>
      </c>
      <c r="I51" s="55">
        <f t="shared" si="3"/>
        <v>119.88063655627734</v>
      </c>
      <c r="J51" s="14"/>
      <c r="K51" s="29"/>
    </row>
    <row r="52" spans="1:11" ht="15">
      <c r="A52" s="53">
        <v>41244</v>
      </c>
      <c r="B52" s="93">
        <v>11939620</v>
      </c>
      <c r="C52" s="54">
        <f t="shared" si="1"/>
        <v>130.9178046863487</v>
      </c>
      <c r="D52" s="93">
        <v>1910505</v>
      </c>
      <c r="E52" s="54">
        <f t="shared" si="0"/>
        <v>100.00690964539385</v>
      </c>
      <c r="F52" s="93">
        <v>1056852</v>
      </c>
      <c r="G52" s="54">
        <f t="shared" si="2"/>
        <v>92.91782610415815</v>
      </c>
      <c r="H52" s="93">
        <v>2662608</v>
      </c>
      <c r="I52" s="55">
        <f t="shared" si="3"/>
        <v>121.70408982288832</v>
      </c>
      <c r="J52" s="14"/>
      <c r="K52" s="29"/>
    </row>
    <row r="53" spans="1:11" ht="15">
      <c r="A53" s="53">
        <v>41275</v>
      </c>
      <c r="B53" s="93">
        <v>11818115</v>
      </c>
      <c r="C53" s="54">
        <f t="shared" si="1"/>
        <v>129.58550367020118</v>
      </c>
      <c r="D53" s="93">
        <v>1913440</v>
      </c>
      <c r="E53" s="54">
        <f t="shared" si="0"/>
        <v>100.16054456381032</v>
      </c>
      <c r="F53" s="93">
        <v>1050279</v>
      </c>
      <c r="G53" s="54">
        <f t="shared" si="2"/>
        <v>92.3399316866024</v>
      </c>
      <c r="H53" s="93">
        <v>2667984</v>
      </c>
      <c r="I53" s="55">
        <f t="shared" si="3"/>
        <v>121.949819268187</v>
      </c>
      <c r="J53" s="14"/>
      <c r="K53" s="29"/>
    </row>
    <row r="54" spans="1:11" ht="15">
      <c r="A54" s="53">
        <v>41306</v>
      </c>
      <c r="B54" s="93">
        <v>11748042</v>
      </c>
      <c r="C54" s="54">
        <f t="shared" si="1"/>
        <v>128.81715398002794</v>
      </c>
      <c r="D54" s="93">
        <v>1927111.9999999998</v>
      </c>
      <c r="E54" s="54">
        <f t="shared" si="0"/>
        <v>100.87621632005894</v>
      </c>
      <c r="F54" s="93">
        <v>1042120</v>
      </c>
      <c r="G54" s="54">
        <f t="shared" si="2"/>
        <v>91.6225970520615</v>
      </c>
      <c r="H54" s="93">
        <v>2670744</v>
      </c>
      <c r="I54" s="55">
        <f t="shared" si="3"/>
        <v>122.07597501019303</v>
      </c>
      <c r="K54" s="29"/>
    </row>
    <row r="55" spans="1:11" ht="15">
      <c r="A55" s="53">
        <v>41334</v>
      </c>
      <c r="B55" s="93">
        <v>12030850</v>
      </c>
      <c r="C55" s="54">
        <f t="shared" si="1"/>
        <v>131.91814065361862</v>
      </c>
      <c r="D55" s="93">
        <v>1938193</v>
      </c>
      <c r="E55" s="54">
        <f t="shared" si="0"/>
        <v>101.45626011255393</v>
      </c>
      <c r="F55" s="93">
        <v>1034903</v>
      </c>
      <c r="G55" s="54">
        <f t="shared" si="2"/>
        <v>90.98808252117759</v>
      </c>
      <c r="H55" s="93">
        <v>2651342</v>
      </c>
      <c r="I55" s="55">
        <f t="shared" si="3"/>
        <v>121.18913671077243</v>
      </c>
      <c r="K55" s="29"/>
    </row>
    <row r="56" spans="1:11" ht="15">
      <c r="A56" s="53">
        <v>41365</v>
      </c>
      <c r="B56" s="93">
        <v>12262422</v>
      </c>
      <c r="C56" s="54">
        <f t="shared" si="1"/>
        <v>134.45732513912378</v>
      </c>
      <c r="D56" s="93">
        <v>1948982</v>
      </c>
      <c r="E56" s="54">
        <f t="shared" si="0"/>
        <v>102.02101893190492</v>
      </c>
      <c r="F56" s="93">
        <v>1027778</v>
      </c>
      <c r="G56" s="54">
        <f t="shared" si="2"/>
        <v>90.361656577912</v>
      </c>
      <c r="H56" s="93">
        <v>2649513</v>
      </c>
      <c r="I56" s="55">
        <f t="shared" si="3"/>
        <v>121.10553567739235</v>
      </c>
      <c r="J56" s="15"/>
      <c r="K56" s="29"/>
    </row>
    <row r="57" spans="1:11" ht="15">
      <c r="A57" s="53">
        <v>41395</v>
      </c>
      <c r="B57" s="93">
        <v>12354071</v>
      </c>
      <c r="C57" s="54">
        <f t="shared" si="1"/>
        <v>135.46225543688027</v>
      </c>
      <c r="D57" s="93">
        <v>1958586</v>
      </c>
      <c r="E57" s="54">
        <f t="shared" si="0"/>
        <v>102.5237479801065</v>
      </c>
      <c r="F57" s="93">
        <v>1022716</v>
      </c>
      <c r="G57" s="54">
        <f t="shared" si="2"/>
        <v>89.91660842004387</v>
      </c>
      <c r="H57" s="93">
        <v>2650756</v>
      </c>
      <c r="I57" s="55">
        <f t="shared" si="3"/>
        <v>121.16235146989722</v>
      </c>
      <c r="K57" s="29"/>
    </row>
    <row r="58" spans="1:11" ht="15">
      <c r="A58" s="53">
        <v>41426</v>
      </c>
      <c r="B58" s="93">
        <v>12561253</v>
      </c>
      <c r="C58" s="54">
        <f t="shared" si="1"/>
        <v>137.73400383511463</v>
      </c>
      <c r="D58" s="93">
        <v>1961927</v>
      </c>
      <c r="E58" s="54">
        <f t="shared" si="0"/>
        <v>102.69863529268892</v>
      </c>
      <c r="F58" s="93">
        <v>1012428</v>
      </c>
      <c r="G58" s="54">
        <f t="shared" si="2"/>
        <v>89.01209331768368</v>
      </c>
      <c r="H58" s="93">
        <v>2663305</v>
      </c>
      <c r="I58" s="55">
        <f t="shared" si="3"/>
        <v>121.73594871860504</v>
      </c>
      <c r="K58" s="29"/>
    </row>
    <row r="59" spans="1:11" ht="15">
      <c r="A59" s="53">
        <v>41456</v>
      </c>
      <c r="B59" s="93">
        <v>12615267</v>
      </c>
      <c r="C59" s="54">
        <f t="shared" si="1"/>
        <v>138.32626676327553</v>
      </c>
      <c r="D59" s="93">
        <v>1966920</v>
      </c>
      <c r="E59" s="54">
        <f t="shared" si="0"/>
        <v>102.95999786429142</v>
      </c>
      <c r="F59" s="93">
        <v>1003774</v>
      </c>
      <c r="G59" s="54">
        <f t="shared" si="2"/>
        <v>88.25123856497905</v>
      </c>
      <c r="H59" s="93">
        <v>2668898</v>
      </c>
      <c r="I59" s="55">
        <f t="shared" si="3"/>
        <v>121.99159693057595</v>
      </c>
      <c r="K59" s="29"/>
    </row>
    <row r="60" spans="1:11" ht="15">
      <c r="A60" s="53">
        <v>41487</v>
      </c>
      <c r="B60" s="93">
        <v>12542642</v>
      </c>
      <c r="C60" s="54">
        <f t="shared" si="1"/>
        <v>137.52993442059244</v>
      </c>
      <c r="D60" s="93">
        <v>1945347</v>
      </c>
      <c r="E60" s="54">
        <f t="shared" si="0"/>
        <v>101.83074195458164</v>
      </c>
      <c r="F60" s="93">
        <v>986334</v>
      </c>
      <c r="G60" s="54">
        <f t="shared" si="2"/>
        <v>86.71792369472615</v>
      </c>
      <c r="H60" s="93">
        <v>2663081</v>
      </c>
      <c r="I60" s="55">
        <f t="shared" si="3"/>
        <v>121.72570999171761</v>
      </c>
      <c r="K60" s="29"/>
    </row>
    <row r="61" spans="1:11" ht="15">
      <c r="A61" s="53">
        <v>41518</v>
      </c>
      <c r="B61" s="93">
        <v>12679379</v>
      </c>
      <c r="C61" s="54">
        <f t="shared" si="1"/>
        <v>139.0292541526607</v>
      </c>
      <c r="D61" s="93">
        <v>1913073</v>
      </c>
      <c r="E61" s="54">
        <f t="shared" si="0"/>
        <v>100.14133365578346</v>
      </c>
      <c r="F61" s="93">
        <v>970007</v>
      </c>
      <c r="G61" s="54">
        <f t="shared" si="2"/>
        <v>85.28246315076863</v>
      </c>
      <c r="H61" s="93">
        <v>2707070</v>
      </c>
      <c r="I61" s="55">
        <f t="shared" si="3"/>
        <v>123.73638569284185</v>
      </c>
      <c r="K61" s="29"/>
    </row>
    <row r="62" spans="1:9" ht="15">
      <c r="A62" s="53">
        <v>41548</v>
      </c>
      <c r="B62" s="93">
        <v>12412998</v>
      </c>
      <c r="C62" s="54">
        <f t="shared" si="1"/>
        <v>136.10838935711828</v>
      </c>
      <c r="D62" s="93">
        <v>1896377</v>
      </c>
      <c r="E62" s="54">
        <f t="shared" si="0"/>
        <v>99.26736820505734</v>
      </c>
      <c r="F62" s="93">
        <v>960369</v>
      </c>
      <c r="G62" s="54">
        <f t="shared" si="2"/>
        <v>84.43509567832038</v>
      </c>
      <c r="H62" s="93">
        <v>2756891</v>
      </c>
      <c r="I62" s="55">
        <f t="shared" si="3"/>
        <v>126.0136339618571</v>
      </c>
    </row>
    <row r="63" spans="1:9" ht="15">
      <c r="A63" s="53">
        <v>41579</v>
      </c>
      <c r="B63" s="93">
        <v>12557625</v>
      </c>
      <c r="C63" s="54">
        <f t="shared" si="1"/>
        <v>137.69422285419546</v>
      </c>
      <c r="D63" s="93">
        <v>1860055</v>
      </c>
      <c r="E63" s="54">
        <f t="shared" si="0"/>
        <v>97.36606411418084</v>
      </c>
      <c r="F63" s="93">
        <v>940806</v>
      </c>
      <c r="G63" s="54">
        <f t="shared" si="2"/>
        <v>82.715127856832</v>
      </c>
      <c r="H63" s="93">
        <v>2766055</v>
      </c>
      <c r="I63" s="55">
        <f t="shared" si="3"/>
        <v>126.43250759219882</v>
      </c>
    </row>
    <row r="64" spans="1:9" ht="15">
      <c r="A64" s="53">
        <v>41609</v>
      </c>
      <c r="B64" s="93">
        <v>12484113</v>
      </c>
      <c r="C64" s="54">
        <f t="shared" si="1"/>
        <v>136.88816456606713</v>
      </c>
      <c r="D64" s="93">
        <v>1832463</v>
      </c>
      <c r="E64" s="54">
        <f t="shared" si="0"/>
        <v>95.92173884367085</v>
      </c>
      <c r="F64" s="93">
        <v>928454</v>
      </c>
      <c r="G64" s="54">
        <f t="shared" si="2"/>
        <v>81.6291470496437</v>
      </c>
      <c r="H64" s="93">
        <v>2823400</v>
      </c>
      <c r="I64" s="55">
        <f t="shared" si="3"/>
        <v>129.053667383987</v>
      </c>
    </row>
    <row r="65" spans="1:9" ht="15">
      <c r="A65" s="53">
        <v>41640</v>
      </c>
      <c r="B65" s="93">
        <v>12447958</v>
      </c>
      <c r="C65" s="54">
        <f t="shared" si="1"/>
        <v>136.49172538052898</v>
      </c>
      <c r="D65" s="93">
        <v>1849023</v>
      </c>
      <c r="E65" s="54">
        <f t="shared" si="0"/>
        <v>96.78858526580935</v>
      </c>
      <c r="F65" s="93">
        <v>908141</v>
      </c>
      <c r="G65" s="54">
        <f t="shared" si="2"/>
        <v>79.84323965518</v>
      </c>
      <c r="H65" s="96">
        <v>2838873</v>
      </c>
      <c r="I65" s="55">
        <f t="shared" si="3"/>
        <v>129.76091658545772</v>
      </c>
    </row>
    <row r="66" spans="1:9" ht="15">
      <c r="A66" s="53">
        <v>41671</v>
      </c>
      <c r="B66" s="93">
        <v>12486017</v>
      </c>
      <c r="C66" s="54">
        <f t="shared" si="1"/>
        <v>136.90904190555725</v>
      </c>
      <c r="D66" s="93">
        <v>1925354</v>
      </c>
      <c r="E66" s="54">
        <f aca="true" t="shared" si="4" ref="E66:E72">(D66/$D$2)*100</f>
        <v>100.7841924064044</v>
      </c>
      <c r="F66" s="93">
        <v>929946</v>
      </c>
      <c r="G66" s="54">
        <f t="shared" si="2"/>
        <v>81.76032284014929</v>
      </c>
      <c r="H66" s="96">
        <v>2836699</v>
      </c>
      <c r="I66" s="55">
        <f t="shared" si="3"/>
        <v>129.6615460843269</v>
      </c>
    </row>
    <row r="67" spans="1:9" ht="15">
      <c r="A67" s="53">
        <v>41699</v>
      </c>
      <c r="B67" s="93">
        <v>12700185</v>
      </c>
      <c r="C67" s="54">
        <f aca="true" t="shared" si="5" ref="C67:C72">(B67/$B$2)*100</f>
        <v>139.25739171853837</v>
      </c>
      <c r="D67" s="93">
        <v>1928800</v>
      </c>
      <c r="E67" s="54">
        <f t="shared" si="4"/>
        <v>100.96457602782283</v>
      </c>
      <c r="F67" s="93">
        <v>942484</v>
      </c>
      <c r="G67" s="54">
        <f aca="true" t="shared" si="6" ref="G67:G72">(F67/$F$2)*100</f>
        <v>82.86265666143547</v>
      </c>
      <c r="H67" s="96">
        <v>2849623</v>
      </c>
      <c r="I67" s="55">
        <f aca="true" t="shared" si="7" ref="I67:I72">(H67/$H$2)*100</f>
        <v>130.25228405885073</v>
      </c>
    </row>
    <row r="68" spans="1:9" ht="15">
      <c r="A68" s="53">
        <v>41730</v>
      </c>
      <c r="B68" s="93">
        <v>12868737</v>
      </c>
      <c r="C68" s="54">
        <f t="shared" si="5"/>
        <v>141.10556258289532</v>
      </c>
      <c r="D68" s="93">
        <v>1902614</v>
      </c>
      <c r="E68" s="54">
        <f t="shared" si="4"/>
        <v>99.5938489499171</v>
      </c>
      <c r="F68" s="93">
        <v>913407</v>
      </c>
      <c r="G68" s="54">
        <f t="shared" si="6"/>
        <v>80.3062233768974</v>
      </c>
      <c r="H68" s="96">
        <v>2844868</v>
      </c>
      <c r="I68" s="55">
        <f t="shared" si="7"/>
        <v>130.03493965550342</v>
      </c>
    </row>
    <row r="69" spans="1:9" ht="15">
      <c r="A69" s="53">
        <v>41760</v>
      </c>
      <c r="B69" s="93">
        <v>13068558</v>
      </c>
      <c r="C69" s="54">
        <f t="shared" si="5"/>
        <v>143.29659769542243</v>
      </c>
      <c r="D69" s="93">
        <v>1904808</v>
      </c>
      <c r="E69" s="54">
        <f t="shared" si="4"/>
        <v>99.70869563169077</v>
      </c>
      <c r="F69" s="93">
        <v>911396</v>
      </c>
      <c r="G69" s="54">
        <f t="shared" si="6"/>
        <v>80.12941740189291</v>
      </c>
      <c r="H69" s="96">
        <v>2849314</v>
      </c>
      <c r="I69" s="55">
        <f t="shared" si="7"/>
        <v>130.23816010077834</v>
      </c>
    </row>
    <row r="70" spans="1:9" ht="15">
      <c r="A70" s="53">
        <v>41791</v>
      </c>
      <c r="B70" s="93">
        <v>13351474</v>
      </c>
      <c r="C70" s="54">
        <f t="shared" si="5"/>
        <v>146.39876858784976</v>
      </c>
      <c r="D70" s="93">
        <v>1906518</v>
      </c>
      <c r="E70" s="54">
        <f t="shared" si="4"/>
        <v>99.79820694702029</v>
      </c>
      <c r="F70" s="93">
        <v>911356</v>
      </c>
      <c r="G70" s="54">
        <f t="shared" si="6"/>
        <v>80.12590062466755</v>
      </c>
      <c r="H70" s="96">
        <v>2852087</v>
      </c>
      <c r="I70" s="55">
        <f t="shared" si="7"/>
        <v>130.36491005461264</v>
      </c>
    </row>
    <row r="71" spans="1:9" ht="15">
      <c r="A71" s="53">
        <v>41821</v>
      </c>
      <c r="B71" s="93">
        <v>13109755</v>
      </c>
      <c r="C71" s="54">
        <f t="shared" si="5"/>
        <v>143.74832235664812</v>
      </c>
      <c r="D71" s="93">
        <v>1948562</v>
      </c>
      <c r="E71" s="54">
        <f t="shared" si="4"/>
        <v>101.99903369656083</v>
      </c>
      <c r="F71" s="93">
        <v>927355</v>
      </c>
      <c r="G71" s="54">
        <f t="shared" si="6"/>
        <v>81.5325235953772</v>
      </c>
      <c r="H71" s="96">
        <v>2864800</v>
      </c>
      <c r="I71" s="55">
        <f t="shared" si="7"/>
        <v>130.94600351407732</v>
      </c>
    </row>
    <row r="72" spans="1:9" ht="15.75" thickBot="1">
      <c r="A72" s="58">
        <v>41852</v>
      </c>
      <c r="B72" s="94">
        <v>13212186</v>
      </c>
      <c r="C72" s="59">
        <f t="shared" si="5"/>
        <v>144.87147716826084</v>
      </c>
      <c r="D72" s="94">
        <v>1983848</v>
      </c>
      <c r="E72" s="59">
        <f t="shared" si="4"/>
        <v>103.84610754025523</v>
      </c>
      <c r="F72" s="94">
        <v>925809</v>
      </c>
      <c r="G72" s="59">
        <f t="shared" si="6"/>
        <v>81.39660015561739</v>
      </c>
      <c r="H72" s="97">
        <v>2859563</v>
      </c>
      <c r="I72" s="60">
        <f t="shared" si="7"/>
        <v>130.70662756448112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K94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B29" sqref="B29"/>
    </sheetView>
  </sheetViews>
  <sheetFormatPr defaultColWidth="9.140625" defaultRowHeight="15"/>
  <cols>
    <col min="1" max="1" width="15.00390625" style="13" bestFit="1" customWidth="1"/>
    <col min="2" max="2" width="40.57421875" style="13" bestFit="1" customWidth="1"/>
    <col min="3" max="3" width="13.421875" style="13" bestFit="1" customWidth="1"/>
    <col min="4" max="4" width="12.00390625" style="13" customWidth="1"/>
    <col min="5" max="5" width="13.421875" style="13" bestFit="1" customWidth="1"/>
    <col min="6" max="6" width="17.8515625" style="13" customWidth="1"/>
    <col min="7" max="7" width="28.421875" style="13" customWidth="1"/>
    <col min="8" max="8" width="26.7109375" style="13" customWidth="1"/>
    <col min="9" max="9" width="22.00390625" style="13" customWidth="1"/>
    <col min="10" max="10" width="27.140625" style="13" customWidth="1"/>
    <col min="11" max="16384" width="9.140625" style="13" customWidth="1"/>
  </cols>
  <sheetData>
    <row r="1" spans="1:10" ht="63" customHeight="1">
      <c r="A1" s="12" t="s">
        <v>1</v>
      </c>
      <c r="B1" s="12" t="s">
        <v>91</v>
      </c>
      <c r="C1" s="5">
        <v>41487</v>
      </c>
      <c r="D1" s="5">
        <v>41821</v>
      </c>
      <c r="E1" s="5">
        <v>41852</v>
      </c>
      <c r="F1" s="2" t="s">
        <v>273</v>
      </c>
      <c r="G1" s="2" t="s">
        <v>274</v>
      </c>
      <c r="H1" s="2" t="s">
        <v>275</v>
      </c>
      <c r="I1" s="2" t="s">
        <v>276</v>
      </c>
      <c r="J1" s="2" t="s">
        <v>294</v>
      </c>
    </row>
    <row r="2" spans="1:10" ht="15">
      <c r="A2" s="73">
        <v>1</v>
      </c>
      <c r="B2" s="73" t="s">
        <v>2</v>
      </c>
      <c r="C2" s="73">
        <v>96237</v>
      </c>
      <c r="D2" s="73">
        <v>105133</v>
      </c>
      <c r="E2" s="73">
        <v>108027</v>
      </c>
      <c r="F2" s="9">
        <f aca="true" t="shared" si="0" ref="F2:F33">E2/$E$90</f>
        <v>0.008176315410636816</v>
      </c>
      <c r="G2" s="9">
        <f aca="true" t="shared" si="1" ref="G2:G33">(E2-C2)/C2</f>
        <v>0.12251005330590106</v>
      </c>
      <c r="H2" s="73">
        <f aca="true" t="shared" si="2" ref="H2:H33">E2-C2</f>
        <v>11790</v>
      </c>
      <c r="I2" s="38">
        <f aca="true" t="shared" si="3" ref="I2:I33">H2/$H$90</f>
        <v>0.017608999557908067</v>
      </c>
      <c r="J2" s="74">
        <f aca="true" t="shared" si="4" ref="J2:J33">E2-D2</f>
        <v>2894</v>
      </c>
    </row>
    <row r="3" spans="1:10" ht="15">
      <c r="A3" s="73">
        <v>2</v>
      </c>
      <c r="B3" s="73" t="s">
        <v>3</v>
      </c>
      <c r="C3" s="73">
        <v>30335</v>
      </c>
      <c r="D3" s="73">
        <v>34955</v>
      </c>
      <c r="E3" s="73">
        <v>33140</v>
      </c>
      <c r="F3" s="9">
        <f t="shared" si="0"/>
        <v>0.002508290452465625</v>
      </c>
      <c r="G3" s="9">
        <f t="shared" si="1"/>
        <v>0.09246744684358002</v>
      </c>
      <c r="H3" s="73">
        <f t="shared" si="2"/>
        <v>2805</v>
      </c>
      <c r="I3" s="38">
        <f t="shared" si="3"/>
        <v>0.004189418469883981</v>
      </c>
      <c r="J3" s="74">
        <f t="shared" si="4"/>
        <v>-1815</v>
      </c>
    </row>
    <row r="4" spans="1:10" ht="15">
      <c r="A4" s="73">
        <v>3</v>
      </c>
      <c r="B4" s="73" t="s">
        <v>4</v>
      </c>
      <c r="C4" s="73">
        <v>8246</v>
      </c>
      <c r="D4" s="73">
        <v>7636</v>
      </c>
      <c r="E4" s="73">
        <v>7649</v>
      </c>
      <c r="F4" s="9">
        <f t="shared" si="0"/>
        <v>0.0005789352344873135</v>
      </c>
      <c r="G4" s="9">
        <f t="shared" si="1"/>
        <v>-0.07239873878243996</v>
      </c>
      <c r="H4" s="73">
        <f t="shared" si="2"/>
        <v>-597</v>
      </c>
      <c r="I4" s="38">
        <f t="shared" si="3"/>
        <v>-0.0008916516315581949</v>
      </c>
      <c r="J4" s="74">
        <f t="shared" si="4"/>
        <v>13</v>
      </c>
    </row>
    <row r="5" spans="1:10" ht="15">
      <c r="A5" s="73">
        <v>5</v>
      </c>
      <c r="B5" s="73" t="s">
        <v>5</v>
      </c>
      <c r="C5" s="73">
        <v>57550</v>
      </c>
      <c r="D5" s="73">
        <v>53345</v>
      </c>
      <c r="E5" s="73">
        <v>53203</v>
      </c>
      <c r="F5" s="9">
        <f t="shared" si="0"/>
        <v>0.004026812822647214</v>
      </c>
      <c r="G5" s="9">
        <f t="shared" si="1"/>
        <v>-0.07553431798436143</v>
      </c>
      <c r="H5" s="73">
        <f t="shared" si="2"/>
        <v>-4347</v>
      </c>
      <c r="I5" s="38">
        <f t="shared" si="3"/>
        <v>-0.006492478462953891</v>
      </c>
      <c r="J5" s="74">
        <f t="shared" si="4"/>
        <v>-142</v>
      </c>
    </row>
    <row r="6" spans="1:10" ht="15">
      <c r="A6" s="73">
        <v>6</v>
      </c>
      <c r="B6" s="73" t="s">
        <v>6</v>
      </c>
      <c r="C6" s="73">
        <v>3268</v>
      </c>
      <c r="D6" s="73">
        <v>3271</v>
      </c>
      <c r="E6" s="73">
        <v>3214</v>
      </c>
      <c r="F6" s="9">
        <f t="shared" si="0"/>
        <v>0.0002432602750218624</v>
      </c>
      <c r="G6" s="9">
        <f t="shared" si="1"/>
        <v>-0.016523867809057527</v>
      </c>
      <c r="H6" s="73">
        <f t="shared" si="2"/>
        <v>-54</v>
      </c>
      <c r="I6" s="38">
        <f t="shared" si="3"/>
        <v>-8.065190637209802E-05</v>
      </c>
      <c r="J6" s="74">
        <f t="shared" si="4"/>
        <v>-57</v>
      </c>
    </row>
    <row r="7" spans="1:10" ht="15">
      <c r="A7" s="73">
        <v>7</v>
      </c>
      <c r="B7" s="73" t="s">
        <v>7</v>
      </c>
      <c r="C7" s="73">
        <v>25423</v>
      </c>
      <c r="D7" s="73">
        <v>25452</v>
      </c>
      <c r="E7" s="73">
        <v>25850</v>
      </c>
      <c r="F7" s="9">
        <f t="shared" si="0"/>
        <v>0.0019565271030849854</v>
      </c>
      <c r="G7" s="9">
        <f t="shared" si="1"/>
        <v>0.016795814813357984</v>
      </c>
      <c r="H7" s="73">
        <f t="shared" si="2"/>
        <v>427</v>
      </c>
      <c r="I7" s="38">
        <f t="shared" si="3"/>
        <v>0.0006377474818682566</v>
      </c>
      <c r="J7" s="74">
        <f t="shared" si="4"/>
        <v>398</v>
      </c>
    </row>
    <row r="8" spans="1:10" ht="15">
      <c r="A8" s="73">
        <v>8</v>
      </c>
      <c r="B8" s="73" t="s">
        <v>8</v>
      </c>
      <c r="C8" s="73">
        <v>64095</v>
      </c>
      <c r="D8" s="73">
        <v>60517</v>
      </c>
      <c r="E8" s="73">
        <v>61397</v>
      </c>
      <c r="F8" s="9">
        <f t="shared" si="0"/>
        <v>0.004646997854859143</v>
      </c>
      <c r="G8" s="9">
        <f t="shared" si="1"/>
        <v>-0.042093767064513614</v>
      </c>
      <c r="H8" s="73">
        <f t="shared" si="2"/>
        <v>-2698</v>
      </c>
      <c r="I8" s="38">
        <f t="shared" si="3"/>
        <v>-0.00402960821096149</v>
      </c>
      <c r="J8" s="74">
        <f t="shared" si="4"/>
        <v>880</v>
      </c>
    </row>
    <row r="9" spans="1:10" ht="15">
      <c r="A9" s="73">
        <v>9</v>
      </c>
      <c r="B9" s="73" t="s">
        <v>9</v>
      </c>
      <c r="C9" s="73">
        <v>7544</v>
      </c>
      <c r="D9" s="73">
        <v>10658</v>
      </c>
      <c r="E9" s="73">
        <v>9459</v>
      </c>
      <c r="F9" s="9">
        <f t="shared" si="0"/>
        <v>0.0007159299755543859</v>
      </c>
      <c r="G9" s="9">
        <f t="shared" si="1"/>
        <v>0.2538441145281018</v>
      </c>
      <c r="H9" s="73">
        <f t="shared" si="2"/>
        <v>1915</v>
      </c>
      <c r="I9" s="38">
        <f t="shared" si="3"/>
        <v>0.002860155568566069</v>
      </c>
      <c r="J9" s="74">
        <f t="shared" si="4"/>
        <v>-1199</v>
      </c>
    </row>
    <row r="10" spans="1:10" s="36" customFormat="1" ht="15">
      <c r="A10" s="73">
        <v>10</v>
      </c>
      <c r="B10" s="73" t="s">
        <v>10</v>
      </c>
      <c r="C10" s="73">
        <v>416607</v>
      </c>
      <c r="D10" s="73">
        <v>427800</v>
      </c>
      <c r="E10" s="73">
        <v>436521</v>
      </c>
      <c r="F10" s="9">
        <f t="shared" si="0"/>
        <v>0.03303927147256328</v>
      </c>
      <c r="G10" s="9">
        <f t="shared" si="1"/>
        <v>0.0478004450237274</v>
      </c>
      <c r="H10" s="73">
        <f t="shared" si="2"/>
        <v>19914</v>
      </c>
      <c r="I10" s="38">
        <f t="shared" si="3"/>
        <v>0.029742630805443704</v>
      </c>
      <c r="J10" s="74">
        <f t="shared" si="4"/>
        <v>8721</v>
      </c>
    </row>
    <row r="11" spans="1:10" ht="15">
      <c r="A11" s="73">
        <v>11</v>
      </c>
      <c r="B11" s="73" t="s">
        <v>11</v>
      </c>
      <c r="C11" s="73">
        <v>14833</v>
      </c>
      <c r="D11" s="73">
        <v>15041</v>
      </c>
      <c r="E11" s="73">
        <v>15480</v>
      </c>
      <c r="F11" s="9">
        <f t="shared" si="0"/>
        <v>0.0011716456307835812</v>
      </c>
      <c r="G11" s="9">
        <f t="shared" si="1"/>
        <v>0.043618957729387176</v>
      </c>
      <c r="H11" s="73">
        <f t="shared" si="2"/>
        <v>647</v>
      </c>
      <c r="I11" s="38">
        <f t="shared" si="3"/>
        <v>0.0009663293226434708</v>
      </c>
      <c r="J11" s="74">
        <f t="shared" si="4"/>
        <v>439</v>
      </c>
    </row>
    <row r="12" spans="1:10" ht="16.5" customHeight="1">
      <c r="A12" s="73">
        <v>12</v>
      </c>
      <c r="B12" s="73" t="s">
        <v>12</v>
      </c>
      <c r="C12" s="73">
        <v>2875</v>
      </c>
      <c r="D12" s="73">
        <v>3212</v>
      </c>
      <c r="E12" s="73">
        <v>3189</v>
      </c>
      <c r="F12" s="9">
        <f t="shared" si="0"/>
        <v>0.00024136808246568735</v>
      </c>
      <c r="G12" s="9">
        <f t="shared" si="1"/>
        <v>0.10921739130434782</v>
      </c>
      <c r="H12" s="73">
        <f t="shared" si="2"/>
        <v>314</v>
      </c>
      <c r="I12" s="38">
        <f t="shared" si="3"/>
        <v>0.00046897590001553297</v>
      </c>
      <c r="J12" s="74">
        <f t="shared" si="4"/>
        <v>-23</v>
      </c>
    </row>
    <row r="13" spans="1:10" ht="15">
      <c r="A13" s="73">
        <v>13</v>
      </c>
      <c r="B13" s="73" t="s">
        <v>13</v>
      </c>
      <c r="C13" s="73">
        <v>432600</v>
      </c>
      <c r="D13" s="73">
        <v>435675</v>
      </c>
      <c r="E13" s="73">
        <v>440667</v>
      </c>
      <c r="F13" s="9">
        <f t="shared" si="0"/>
        <v>0.03335307268607935</v>
      </c>
      <c r="G13" s="9">
        <f t="shared" si="1"/>
        <v>0.01864771151178918</v>
      </c>
      <c r="H13" s="73">
        <f t="shared" si="2"/>
        <v>8067</v>
      </c>
      <c r="I13" s="38">
        <f t="shared" si="3"/>
        <v>0.012048498679698422</v>
      </c>
      <c r="J13" s="74">
        <f t="shared" si="4"/>
        <v>4992</v>
      </c>
    </row>
    <row r="14" spans="1:11" s="36" customFormat="1" ht="15">
      <c r="A14" s="73">
        <v>14</v>
      </c>
      <c r="B14" s="73" t="s">
        <v>14</v>
      </c>
      <c r="C14" s="73">
        <v>462232</v>
      </c>
      <c r="D14" s="73">
        <v>487739</v>
      </c>
      <c r="E14" s="73">
        <v>489384</v>
      </c>
      <c r="F14" s="9">
        <f t="shared" si="0"/>
        <v>0.037040350476446514</v>
      </c>
      <c r="G14" s="9">
        <f t="shared" si="1"/>
        <v>0.0587410650928538</v>
      </c>
      <c r="H14" s="73">
        <f t="shared" si="2"/>
        <v>27152</v>
      </c>
      <c r="I14" s="38">
        <f t="shared" si="3"/>
        <v>0.04055297336694825</v>
      </c>
      <c r="J14" s="74">
        <f t="shared" si="4"/>
        <v>1645</v>
      </c>
      <c r="K14" s="68"/>
    </row>
    <row r="15" spans="1:11" ht="15">
      <c r="A15" s="73">
        <v>15</v>
      </c>
      <c r="B15" s="73" t="s">
        <v>15</v>
      </c>
      <c r="C15" s="73">
        <v>64309</v>
      </c>
      <c r="D15" s="73">
        <v>64314</v>
      </c>
      <c r="E15" s="73">
        <v>64741</v>
      </c>
      <c r="F15" s="9">
        <f t="shared" si="0"/>
        <v>0.004900097531173116</v>
      </c>
      <c r="G15" s="9">
        <f t="shared" si="1"/>
        <v>0.006717566748044597</v>
      </c>
      <c r="H15" s="73">
        <f t="shared" si="2"/>
        <v>432</v>
      </c>
      <c r="I15" s="38">
        <f t="shared" si="3"/>
        <v>0.0006452152509767841</v>
      </c>
      <c r="J15" s="74">
        <f t="shared" si="4"/>
        <v>427</v>
      </c>
      <c r="K15" s="68"/>
    </row>
    <row r="16" spans="1:11" ht="15">
      <c r="A16" s="73">
        <v>16</v>
      </c>
      <c r="B16" s="73" t="s">
        <v>16</v>
      </c>
      <c r="C16" s="73">
        <v>66775</v>
      </c>
      <c r="D16" s="73">
        <v>66709</v>
      </c>
      <c r="E16" s="73">
        <v>67516</v>
      </c>
      <c r="F16" s="9">
        <f t="shared" si="0"/>
        <v>0.005110130904908544</v>
      </c>
      <c r="G16" s="9">
        <f t="shared" si="1"/>
        <v>0.011096967427929615</v>
      </c>
      <c r="H16" s="73">
        <f t="shared" si="2"/>
        <v>741</v>
      </c>
      <c r="I16" s="38">
        <f t="shared" si="3"/>
        <v>0.0011067233818837896</v>
      </c>
      <c r="J16" s="74">
        <f t="shared" si="4"/>
        <v>807</v>
      </c>
      <c r="K16" s="69"/>
    </row>
    <row r="17" spans="1:11" ht="15">
      <c r="A17" s="73">
        <v>17</v>
      </c>
      <c r="B17" s="73" t="s">
        <v>17</v>
      </c>
      <c r="C17" s="73">
        <v>43787</v>
      </c>
      <c r="D17" s="73">
        <v>48462</v>
      </c>
      <c r="E17" s="73">
        <v>48908</v>
      </c>
      <c r="F17" s="9">
        <f t="shared" si="0"/>
        <v>0.0037017341414963428</v>
      </c>
      <c r="G17" s="9">
        <f t="shared" si="1"/>
        <v>0.11695252015438372</v>
      </c>
      <c r="H17" s="73">
        <f t="shared" si="2"/>
        <v>5121</v>
      </c>
      <c r="I17" s="38">
        <f t="shared" si="3"/>
        <v>0.007648489120953963</v>
      </c>
      <c r="J17" s="74">
        <f t="shared" si="4"/>
        <v>446</v>
      </c>
      <c r="K17" s="69"/>
    </row>
    <row r="18" spans="1:11" ht="15">
      <c r="A18" s="73">
        <v>18</v>
      </c>
      <c r="B18" s="73" t="s">
        <v>18</v>
      </c>
      <c r="C18" s="73">
        <v>68378</v>
      </c>
      <c r="D18" s="73">
        <v>64311</v>
      </c>
      <c r="E18" s="73">
        <v>64108</v>
      </c>
      <c r="F18" s="9">
        <f t="shared" si="0"/>
        <v>0.004852187215650764</v>
      </c>
      <c r="G18" s="9">
        <f t="shared" si="1"/>
        <v>-0.062446985872649095</v>
      </c>
      <c r="H18" s="73">
        <f t="shared" si="2"/>
        <v>-4270</v>
      </c>
      <c r="I18" s="38">
        <f t="shared" si="3"/>
        <v>-0.006377474818682566</v>
      </c>
      <c r="J18" s="74">
        <f t="shared" si="4"/>
        <v>-203</v>
      </c>
      <c r="K18" s="69"/>
    </row>
    <row r="19" spans="1:11" ht="15">
      <c r="A19" s="73">
        <v>19</v>
      </c>
      <c r="B19" s="73" t="s">
        <v>19</v>
      </c>
      <c r="C19" s="73">
        <v>7828</v>
      </c>
      <c r="D19" s="73">
        <v>7985</v>
      </c>
      <c r="E19" s="73">
        <v>8012</v>
      </c>
      <c r="F19" s="9">
        <f t="shared" si="0"/>
        <v>0.000606409870402975</v>
      </c>
      <c r="G19" s="9">
        <f t="shared" si="1"/>
        <v>0.02350536535513541</v>
      </c>
      <c r="H19" s="73">
        <f t="shared" si="2"/>
        <v>184</v>
      </c>
      <c r="I19" s="38">
        <f t="shared" si="3"/>
        <v>0.0002748139031938155</v>
      </c>
      <c r="J19" s="74">
        <f t="shared" si="4"/>
        <v>27</v>
      </c>
      <c r="K19" s="69"/>
    </row>
    <row r="20" spans="1:11" ht="15">
      <c r="A20" s="73">
        <v>20</v>
      </c>
      <c r="B20" s="73" t="s">
        <v>20</v>
      </c>
      <c r="C20" s="73">
        <v>71901</v>
      </c>
      <c r="D20" s="73">
        <v>70829</v>
      </c>
      <c r="E20" s="73">
        <v>71339</v>
      </c>
      <c r="F20" s="9">
        <f t="shared" si="0"/>
        <v>0.005399484990598831</v>
      </c>
      <c r="G20" s="9">
        <f t="shared" si="1"/>
        <v>-0.007816302972142251</v>
      </c>
      <c r="H20" s="73">
        <f t="shared" si="2"/>
        <v>-562</v>
      </c>
      <c r="I20" s="38">
        <f t="shared" si="3"/>
        <v>-0.0008393772477985016</v>
      </c>
      <c r="J20" s="74">
        <f t="shared" si="4"/>
        <v>510</v>
      </c>
      <c r="K20" s="69"/>
    </row>
    <row r="21" spans="1:11" ht="15">
      <c r="A21" s="73">
        <v>21</v>
      </c>
      <c r="B21" s="73" t="s">
        <v>21</v>
      </c>
      <c r="C21" s="73">
        <v>17065</v>
      </c>
      <c r="D21" s="73">
        <v>18116</v>
      </c>
      <c r="E21" s="73">
        <v>18201</v>
      </c>
      <c r="F21" s="9">
        <f t="shared" si="0"/>
        <v>0.001377591868597672</v>
      </c>
      <c r="G21" s="9">
        <f t="shared" si="1"/>
        <v>0.06656900087899209</v>
      </c>
      <c r="H21" s="73">
        <f t="shared" si="2"/>
        <v>1136</v>
      </c>
      <c r="I21" s="38">
        <f t="shared" si="3"/>
        <v>0.0016966771414574696</v>
      </c>
      <c r="J21" s="74">
        <f t="shared" si="4"/>
        <v>85</v>
      </c>
      <c r="K21" s="69"/>
    </row>
    <row r="22" spans="1:11" ht="15">
      <c r="A22" s="73">
        <v>22</v>
      </c>
      <c r="B22" s="73" t="s">
        <v>22</v>
      </c>
      <c r="C22" s="73">
        <v>179196</v>
      </c>
      <c r="D22" s="73">
        <v>187406</v>
      </c>
      <c r="E22" s="73">
        <v>188791</v>
      </c>
      <c r="F22" s="9">
        <f t="shared" si="0"/>
        <v>0.014289156994913635</v>
      </c>
      <c r="G22" s="9">
        <f t="shared" si="1"/>
        <v>0.05354472198040135</v>
      </c>
      <c r="H22" s="73">
        <f t="shared" si="2"/>
        <v>9595</v>
      </c>
      <c r="I22" s="38">
        <f t="shared" si="3"/>
        <v>0.014330648919264454</v>
      </c>
      <c r="J22" s="74">
        <f t="shared" si="4"/>
        <v>1385</v>
      </c>
      <c r="K22" s="69"/>
    </row>
    <row r="23" spans="1:11" ht="15">
      <c r="A23" s="73">
        <v>23</v>
      </c>
      <c r="B23" s="73" t="s">
        <v>23</v>
      </c>
      <c r="C23" s="73">
        <v>215282</v>
      </c>
      <c r="D23" s="73">
        <v>224470</v>
      </c>
      <c r="E23" s="73">
        <v>226141</v>
      </c>
      <c r="F23" s="9">
        <f t="shared" si="0"/>
        <v>0.017116092673839137</v>
      </c>
      <c r="G23" s="9">
        <f t="shared" si="1"/>
        <v>0.050440817160747296</v>
      </c>
      <c r="H23" s="73">
        <f t="shared" si="2"/>
        <v>10859</v>
      </c>
      <c r="I23" s="38">
        <f t="shared" si="3"/>
        <v>0.01621850094990023</v>
      </c>
      <c r="J23" s="74">
        <f t="shared" si="4"/>
        <v>1671</v>
      </c>
      <c r="K23" s="69"/>
    </row>
    <row r="24" spans="1:10" ht="15">
      <c r="A24" s="73">
        <v>24</v>
      </c>
      <c r="B24" s="73" t="s">
        <v>24</v>
      </c>
      <c r="C24" s="73">
        <v>163502</v>
      </c>
      <c r="D24" s="73">
        <v>151353</v>
      </c>
      <c r="E24" s="73">
        <v>152677</v>
      </c>
      <c r="F24" s="9">
        <f t="shared" si="0"/>
        <v>0.011555771315965427</v>
      </c>
      <c r="G24" s="9">
        <f t="shared" si="1"/>
        <v>-0.06620714119704958</v>
      </c>
      <c r="H24" s="73">
        <f t="shared" si="2"/>
        <v>-10825</v>
      </c>
      <c r="I24" s="38">
        <f t="shared" si="3"/>
        <v>-0.01616772011996224</v>
      </c>
      <c r="J24" s="74">
        <f t="shared" si="4"/>
        <v>1324</v>
      </c>
    </row>
    <row r="25" spans="1:10" ht="15">
      <c r="A25" s="73">
        <v>25</v>
      </c>
      <c r="B25" s="73" t="s">
        <v>25</v>
      </c>
      <c r="C25" s="73">
        <v>373470</v>
      </c>
      <c r="D25" s="73">
        <v>402724</v>
      </c>
      <c r="E25" s="73">
        <v>402804</v>
      </c>
      <c r="F25" s="9">
        <f t="shared" si="0"/>
        <v>0.030487309215901138</v>
      </c>
      <c r="G25" s="9">
        <f t="shared" si="1"/>
        <v>0.07854446140252229</v>
      </c>
      <c r="H25" s="73">
        <f t="shared" si="2"/>
        <v>29334</v>
      </c>
      <c r="I25" s="38">
        <f t="shared" si="3"/>
        <v>0.04381190780590969</v>
      </c>
      <c r="J25" s="74">
        <f t="shared" si="4"/>
        <v>80</v>
      </c>
    </row>
    <row r="26" spans="1:10" ht="15">
      <c r="A26" s="73">
        <v>26</v>
      </c>
      <c r="B26" s="73" t="s">
        <v>26</v>
      </c>
      <c r="C26" s="73">
        <v>31866</v>
      </c>
      <c r="D26" s="73">
        <v>33879</v>
      </c>
      <c r="E26" s="73">
        <v>33886</v>
      </c>
      <c r="F26" s="9">
        <f t="shared" si="0"/>
        <v>0.002564753478341888</v>
      </c>
      <c r="G26" s="9">
        <f t="shared" si="1"/>
        <v>0.06339044749890164</v>
      </c>
      <c r="H26" s="73">
        <f t="shared" si="2"/>
        <v>2020</v>
      </c>
      <c r="I26" s="38">
        <f t="shared" si="3"/>
        <v>0.0030169787198451484</v>
      </c>
      <c r="J26" s="74">
        <f t="shared" si="4"/>
        <v>7</v>
      </c>
    </row>
    <row r="27" spans="1:10" ht="15">
      <c r="A27" s="73">
        <v>27</v>
      </c>
      <c r="B27" s="73" t="s">
        <v>27</v>
      </c>
      <c r="C27" s="73">
        <v>106834</v>
      </c>
      <c r="D27" s="73">
        <v>118504</v>
      </c>
      <c r="E27" s="73">
        <v>120247</v>
      </c>
      <c r="F27" s="9">
        <f t="shared" si="0"/>
        <v>0.009101219132095174</v>
      </c>
      <c r="G27" s="9">
        <f t="shared" si="1"/>
        <v>0.12554991856525077</v>
      </c>
      <c r="H27" s="73">
        <f t="shared" si="2"/>
        <v>13413</v>
      </c>
      <c r="I27" s="38">
        <f t="shared" si="3"/>
        <v>0.020033037410536126</v>
      </c>
      <c r="J27" s="74">
        <f t="shared" si="4"/>
        <v>1743</v>
      </c>
    </row>
    <row r="28" spans="1:10" ht="15">
      <c r="A28" s="73">
        <v>28</v>
      </c>
      <c r="B28" s="73" t="s">
        <v>28</v>
      </c>
      <c r="C28" s="73">
        <v>162182</v>
      </c>
      <c r="D28" s="73">
        <v>128826</v>
      </c>
      <c r="E28" s="73">
        <v>129887</v>
      </c>
      <c r="F28" s="9">
        <f t="shared" si="0"/>
        <v>0.009830848581756266</v>
      </c>
      <c r="G28" s="9">
        <f t="shared" si="1"/>
        <v>-0.19912813999087445</v>
      </c>
      <c r="H28" s="73">
        <f t="shared" si="2"/>
        <v>-32295</v>
      </c>
      <c r="I28" s="38">
        <f t="shared" si="3"/>
        <v>-0.04823432067197973</v>
      </c>
      <c r="J28" s="74">
        <f t="shared" si="4"/>
        <v>1061</v>
      </c>
    </row>
    <row r="29" spans="1:10" ht="15">
      <c r="A29" s="73">
        <v>29</v>
      </c>
      <c r="B29" s="73" t="s">
        <v>29</v>
      </c>
      <c r="C29" s="73">
        <v>137124</v>
      </c>
      <c r="D29" s="73">
        <v>150458</v>
      </c>
      <c r="E29" s="73">
        <v>152813</v>
      </c>
      <c r="F29" s="9">
        <f t="shared" si="0"/>
        <v>0.01156606484347102</v>
      </c>
      <c r="G29" s="9">
        <f t="shared" si="1"/>
        <v>0.11441469035325691</v>
      </c>
      <c r="H29" s="73">
        <f t="shared" si="2"/>
        <v>15689</v>
      </c>
      <c r="I29" s="38">
        <f t="shared" si="3"/>
        <v>0.023432365908737887</v>
      </c>
      <c r="J29" s="74">
        <f t="shared" si="4"/>
        <v>2355</v>
      </c>
    </row>
    <row r="30" spans="1:10" ht="15">
      <c r="A30" s="73">
        <v>30</v>
      </c>
      <c r="B30" s="73" t="s">
        <v>30</v>
      </c>
      <c r="C30" s="73">
        <v>41005</v>
      </c>
      <c r="D30" s="73">
        <v>44884</v>
      </c>
      <c r="E30" s="73">
        <v>46253</v>
      </c>
      <c r="F30" s="9">
        <f t="shared" si="0"/>
        <v>0.003500783292030554</v>
      </c>
      <c r="G30" s="9">
        <f t="shared" si="1"/>
        <v>0.12798439214729912</v>
      </c>
      <c r="H30" s="73">
        <f t="shared" si="2"/>
        <v>5248</v>
      </c>
      <c r="I30" s="38">
        <f t="shared" si="3"/>
        <v>0.007838170456310564</v>
      </c>
      <c r="J30" s="74">
        <f t="shared" si="4"/>
        <v>1369</v>
      </c>
    </row>
    <row r="31" spans="1:10" ht="15">
      <c r="A31" s="73">
        <v>31</v>
      </c>
      <c r="B31" s="73" t="s">
        <v>31</v>
      </c>
      <c r="C31" s="73">
        <v>152669</v>
      </c>
      <c r="D31" s="73">
        <v>162123</v>
      </c>
      <c r="E31" s="73">
        <v>164120</v>
      </c>
      <c r="F31" s="9">
        <f t="shared" si="0"/>
        <v>0.012421865692777864</v>
      </c>
      <c r="G31" s="9">
        <f t="shared" si="1"/>
        <v>0.07500540384753945</v>
      </c>
      <c r="H31" s="73">
        <f t="shared" si="2"/>
        <v>11451</v>
      </c>
      <c r="I31" s="38">
        <f t="shared" si="3"/>
        <v>0.0171026848123499</v>
      </c>
      <c r="J31" s="74">
        <f t="shared" si="4"/>
        <v>1997</v>
      </c>
    </row>
    <row r="32" spans="1:10" ht="15">
      <c r="A32" s="73">
        <v>32</v>
      </c>
      <c r="B32" s="73" t="s">
        <v>32</v>
      </c>
      <c r="C32" s="73">
        <v>43000</v>
      </c>
      <c r="D32" s="73">
        <v>50610</v>
      </c>
      <c r="E32" s="73">
        <v>51027</v>
      </c>
      <c r="F32" s="9">
        <f t="shared" si="0"/>
        <v>0.0038621163825577386</v>
      </c>
      <c r="G32" s="9">
        <f t="shared" si="1"/>
        <v>0.18667441860465117</v>
      </c>
      <c r="H32" s="73">
        <f t="shared" si="2"/>
        <v>8027</v>
      </c>
      <c r="I32" s="38">
        <f t="shared" si="3"/>
        <v>0.0119887565268302</v>
      </c>
      <c r="J32" s="74">
        <f t="shared" si="4"/>
        <v>417</v>
      </c>
    </row>
    <row r="33" spans="1:10" ht="15">
      <c r="A33" s="73">
        <v>33</v>
      </c>
      <c r="B33" s="73" t="s">
        <v>33</v>
      </c>
      <c r="C33" s="73">
        <v>148826</v>
      </c>
      <c r="D33" s="73">
        <v>168391</v>
      </c>
      <c r="E33" s="73">
        <v>170543</v>
      </c>
      <c r="F33" s="9">
        <f t="shared" si="0"/>
        <v>0.012908007804310354</v>
      </c>
      <c r="G33" s="9">
        <f t="shared" si="1"/>
        <v>0.1459220835069141</v>
      </c>
      <c r="H33" s="73">
        <f t="shared" si="2"/>
        <v>21717</v>
      </c>
      <c r="I33" s="38">
        <f t="shared" si="3"/>
        <v>0.032435508345978754</v>
      </c>
      <c r="J33" s="74">
        <f t="shared" si="4"/>
        <v>2152</v>
      </c>
    </row>
    <row r="34" spans="1:10" ht="15">
      <c r="A34" s="73">
        <v>35</v>
      </c>
      <c r="B34" s="73" t="s">
        <v>34</v>
      </c>
      <c r="C34" s="73">
        <v>96717</v>
      </c>
      <c r="D34" s="73">
        <v>95410</v>
      </c>
      <c r="E34" s="73">
        <v>93154</v>
      </c>
      <c r="F34" s="9">
        <f aca="true" t="shared" si="5" ref="F34:F65">E34/$E$90</f>
        <v>0.007050612215117165</v>
      </c>
      <c r="G34" s="9">
        <f aca="true" t="shared" si="6" ref="G34:G65">(E34-C34)/C34</f>
        <v>-0.036839438774982684</v>
      </c>
      <c r="H34" s="73">
        <f aca="true" t="shared" si="7" ref="H34:H65">E34-C34</f>
        <v>-3563</v>
      </c>
      <c r="I34" s="38">
        <f aca="true" t="shared" si="8" ref="I34:I65">H34/$H$90</f>
        <v>-0.005321532266736764</v>
      </c>
      <c r="J34" s="74">
        <f aca="true" t="shared" si="9" ref="J34:J65">E34-D34</f>
        <v>-2256</v>
      </c>
    </row>
    <row r="35" spans="1:10" ht="15">
      <c r="A35" s="73">
        <v>36</v>
      </c>
      <c r="B35" s="73" t="s">
        <v>35</v>
      </c>
      <c r="C35" s="73">
        <v>16020</v>
      </c>
      <c r="D35" s="73">
        <v>15827</v>
      </c>
      <c r="E35" s="73">
        <v>15823</v>
      </c>
      <c r="F35" s="9">
        <f t="shared" si="5"/>
        <v>0.0011976065126543026</v>
      </c>
      <c r="G35" s="9">
        <f t="shared" si="6"/>
        <v>-0.01229712858926342</v>
      </c>
      <c r="H35" s="73">
        <f t="shared" si="7"/>
        <v>-197</v>
      </c>
      <c r="I35" s="38">
        <f t="shared" si="8"/>
        <v>-0.0002942301028759872</v>
      </c>
      <c r="J35" s="74">
        <f t="shared" si="9"/>
        <v>-4</v>
      </c>
    </row>
    <row r="36" spans="1:10" ht="15">
      <c r="A36" s="73">
        <v>37</v>
      </c>
      <c r="B36" s="73" t="s">
        <v>36</v>
      </c>
      <c r="C36" s="73">
        <v>5033</v>
      </c>
      <c r="D36" s="73">
        <v>8165</v>
      </c>
      <c r="E36" s="73">
        <v>8136</v>
      </c>
      <c r="F36" s="9">
        <f t="shared" si="5"/>
        <v>0.0006157951454816031</v>
      </c>
      <c r="G36" s="9">
        <f t="shared" si="6"/>
        <v>0.6165308960858334</v>
      </c>
      <c r="H36" s="73">
        <f t="shared" si="7"/>
        <v>3103</v>
      </c>
      <c r="I36" s="38">
        <f t="shared" si="8"/>
        <v>0.004634497508752226</v>
      </c>
      <c r="J36" s="74">
        <f t="shared" si="9"/>
        <v>-29</v>
      </c>
    </row>
    <row r="37" spans="1:10" ht="15">
      <c r="A37" s="73">
        <v>38</v>
      </c>
      <c r="B37" s="73" t="s">
        <v>37</v>
      </c>
      <c r="C37" s="73">
        <v>52966</v>
      </c>
      <c r="D37" s="73">
        <v>62933</v>
      </c>
      <c r="E37" s="73">
        <v>62195</v>
      </c>
      <c r="F37" s="9">
        <f t="shared" si="5"/>
        <v>0.00470739664125225</v>
      </c>
      <c r="G37" s="9">
        <f t="shared" si="6"/>
        <v>0.17424385454820074</v>
      </c>
      <c r="H37" s="73">
        <f t="shared" si="7"/>
        <v>9229</v>
      </c>
      <c r="I37" s="38">
        <f t="shared" si="8"/>
        <v>0.013784008220520234</v>
      </c>
      <c r="J37" s="74">
        <f t="shared" si="9"/>
        <v>-738</v>
      </c>
    </row>
    <row r="38" spans="1:10" ht="15">
      <c r="A38" s="73">
        <v>39</v>
      </c>
      <c r="B38" s="73" t="s">
        <v>38</v>
      </c>
      <c r="C38" s="73">
        <v>1999</v>
      </c>
      <c r="D38" s="73">
        <v>1548</v>
      </c>
      <c r="E38" s="73">
        <v>1495</v>
      </c>
      <c r="F38" s="9">
        <f t="shared" si="5"/>
        <v>0.00011315311485926704</v>
      </c>
      <c r="G38" s="9">
        <f t="shared" si="6"/>
        <v>-0.25212606303151575</v>
      </c>
      <c r="H38" s="73">
        <f t="shared" si="7"/>
        <v>-504</v>
      </c>
      <c r="I38" s="38">
        <f t="shared" si="8"/>
        <v>-0.0007527511261395816</v>
      </c>
      <c r="J38" s="74">
        <f t="shared" si="9"/>
        <v>-53</v>
      </c>
    </row>
    <row r="39" spans="1:10" s="36" customFormat="1" ht="15">
      <c r="A39" s="73">
        <v>41</v>
      </c>
      <c r="B39" s="73" t="s">
        <v>39</v>
      </c>
      <c r="C39" s="73">
        <v>1078589</v>
      </c>
      <c r="D39" s="73">
        <v>1087964</v>
      </c>
      <c r="E39" s="73">
        <v>1166412</v>
      </c>
      <c r="F39" s="9">
        <f t="shared" si="5"/>
        <v>0.08828304415332935</v>
      </c>
      <c r="G39" s="9">
        <f t="shared" si="6"/>
        <v>0.0814239715035106</v>
      </c>
      <c r="H39" s="73">
        <f t="shared" si="7"/>
        <v>87823</v>
      </c>
      <c r="I39" s="38">
        <f t="shared" si="8"/>
        <v>0.1311683772836438</v>
      </c>
      <c r="J39" s="74">
        <f t="shared" si="9"/>
        <v>78448</v>
      </c>
    </row>
    <row r="40" spans="1:10" ht="15">
      <c r="A40" s="73">
        <v>42</v>
      </c>
      <c r="B40" s="73" t="s">
        <v>40</v>
      </c>
      <c r="C40" s="73">
        <v>357771</v>
      </c>
      <c r="D40" s="73">
        <v>364667</v>
      </c>
      <c r="E40" s="73">
        <v>383771</v>
      </c>
      <c r="F40" s="9">
        <f t="shared" si="5"/>
        <v>0.02904674517903396</v>
      </c>
      <c r="G40" s="9">
        <f t="shared" si="6"/>
        <v>0.072672184162495</v>
      </c>
      <c r="H40" s="73">
        <f t="shared" si="7"/>
        <v>26000</v>
      </c>
      <c r="I40" s="38">
        <f t="shared" si="8"/>
        <v>0.038832399364343496</v>
      </c>
      <c r="J40" s="74">
        <f t="shared" si="9"/>
        <v>19104</v>
      </c>
    </row>
    <row r="41" spans="1:10" ht="15">
      <c r="A41" s="73">
        <v>43</v>
      </c>
      <c r="B41" s="73" t="s">
        <v>41</v>
      </c>
      <c r="C41" s="73">
        <v>470801</v>
      </c>
      <c r="D41" s="73">
        <v>349199</v>
      </c>
      <c r="E41" s="73">
        <v>355501</v>
      </c>
      <c r="F41" s="9">
        <f t="shared" si="5"/>
        <v>0.026907053836511232</v>
      </c>
      <c r="G41" s="9">
        <f t="shared" si="6"/>
        <v>-0.24490177378552722</v>
      </c>
      <c r="H41" s="73">
        <f t="shared" si="7"/>
        <v>-115300</v>
      </c>
      <c r="I41" s="38">
        <f t="shared" si="8"/>
        <v>-0.17220675564264634</v>
      </c>
      <c r="J41" s="74">
        <f t="shared" si="9"/>
        <v>6302</v>
      </c>
    </row>
    <row r="42" spans="1:10" s="36" customFormat="1" ht="15">
      <c r="A42" s="73">
        <v>45</v>
      </c>
      <c r="B42" s="73" t="s">
        <v>42</v>
      </c>
      <c r="C42" s="73">
        <v>140397</v>
      </c>
      <c r="D42" s="73">
        <v>167887</v>
      </c>
      <c r="E42" s="73">
        <v>169752</v>
      </c>
      <c r="F42" s="9">
        <f t="shared" si="5"/>
        <v>0.012848138831832976</v>
      </c>
      <c r="G42" s="9">
        <f t="shared" si="6"/>
        <v>0.2090856642235945</v>
      </c>
      <c r="H42" s="73">
        <f t="shared" si="7"/>
        <v>29355</v>
      </c>
      <c r="I42" s="38">
        <f t="shared" si="8"/>
        <v>0.04384327243616551</v>
      </c>
      <c r="J42" s="74">
        <f t="shared" si="9"/>
        <v>1865</v>
      </c>
    </row>
    <row r="43" spans="1:10" s="36" customFormat="1" ht="15">
      <c r="A43" s="73">
        <v>46</v>
      </c>
      <c r="B43" s="73" t="s">
        <v>43</v>
      </c>
      <c r="C43" s="73">
        <v>525506</v>
      </c>
      <c r="D43" s="73">
        <v>588775</v>
      </c>
      <c r="E43" s="73">
        <v>597372</v>
      </c>
      <c r="F43" s="9">
        <f t="shared" si="5"/>
        <v>0.0452137140666957</v>
      </c>
      <c r="G43" s="9">
        <f t="shared" si="6"/>
        <v>0.1367558124931019</v>
      </c>
      <c r="H43" s="73">
        <f t="shared" si="7"/>
        <v>71866</v>
      </c>
      <c r="I43" s="38">
        <f t="shared" si="8"/>
        <v>0.10733573895068883</v>
      </c>
      <c r="J43" s="74">
        <f t="shared" si="9"/>
        <v>8597</v>
      </c>
    </row>
    <row r="44" spans="1:10" s="36" customFormat="1" ht="15">
      <c r="A44" s="73">
        <v>47</v>
      </c>
      <c r="B44" s="73" t="s">
        <v>44</v>
      </c>
      <c r="C44" s="73">
        <v>1186831</v>
      </c>
      <c r="D44" s="73">
        <v>1221416</v>
      </c>
      <c r="E44" s="73">
        <v>1228898</v>
      </c>
      <c r="F44" s="9">
        <f t="shared" si="5"/>
        <v>0.09301246591593548</v>
      </c>
      <c r="G44" s="9">
        <f t="shared" si="6"/>
        <v>0.03544481059224102</v>
      </c>
      <c r="H44" s="73">
        <f t="shared" si="7"/>
        <v>42067</v>
      </c>
      <c r="I44" s="38">
        <f t="shared" si="8"/>
        <v>0.06282932861768607</v>
      </c>
      <c r="J44" s="74">
        <f t="shared" si="9"/>
        <v>7482</v>
      </c>
    </row>
    <row r="45" spans="1:10" ht="15">
      <c r="A45" s="73">
        <v>49</v>
      </c>
      <c r="B45" s="73" t="s">
        <v>45</v>
      </c>
      <c r="C45" s="73">
        <v>607836</v>
      </c>
      <c r="D45" s="73">
        <v>567423</v>
      </c>
      <c r="E45" s="73">
        <v>569576</v>
      </c>
      <c r="F45" s="9">
        <f t="shared" si="5"/>
        <v>0.04310989869503805</v>
      </c>
      <c r="G45" s="9">
        <f t="shared" si="6"/>
        <v>-0.0629446100592923</v>
      </c>
      <c r="H45" s="73">
        <f t="shared" si="7"/>
        <v>-38260</v>
      </c>
      <c r="I45" s="38">
        <f t="shared" si="8"/>
        <v>-0.05714336921845316</v>
      </c>
      <c r="J45" s="74">
        <f t="shared" si="9"/>
        <v>2153</v>
      </c>
    </row>
    <row r="46" spans="1:10" ht="15">
      <c r="A46" s="73">
        <v>50</v>
      </c>
      <c r="B46" s="73" t="s">
        <v>46</v>
      </c>
      <c r="C46" s="73">
        <v>31218</v>
      </c>
      <c r="D46" s="73">
        <v>19224</v>
      </c>
      <c r="E46" s="73">
        <v>19188</v>
      </c>
      <c r="F46" s="9">
        <f t="shared" si="5"/>
        <v>0.0014522956307154622</v>
      </c>
      <c r="G46" s="9">
        <f t="shared" si="6"/>
        <v>-0.3853546031135883</v>
      </c>
      <c r="H46" s="73">
        <f t="shared" si="7"/>
        <v>-12030</v>
      </c>
      <c r="I46" s="38">
        <f t="shared" si="8"/>
        <v>-0.01796745247511739</v>
      </c>
      <c r="J46" s="74">
        <f t="shared" si="9"/>
        <v>-36</v>
      </c>
    </row>
    <row r="47" spans="1:10" ht="15">
      <c r="A47" s="73">
        <v>51</v>
      </c>
      <c r="B47" s="73" t="s">
        <v>47</v>
      </c>
      <c r="C47" s="73">
        <v>10581</v>
      </c>
      <c r="D47" s="73">
        <v>22604</v>
      </c>
      <c r="E47" s="73">
        <v>22669</v>
      </c>
      <c r="F47" s="9">
        <f t="shared" si="5"/>
        <v>0.001715764522237274</v>
      </c>
      <c r="G47" s="9">
        <f t="shared" si="6"/>
        <v>1.1424251015972025</v>
      </c>
      <c r="H47" s="73">
        <f t="shared" si="7"/>
        <v>12088</v>
      </c>
      <c r="I47" s="38">
        <f t="shared" si="8"/>
        <v>0.018054078596776314</v>
      </c>
      <c r="J47" s="74">
        <f t="shared" si="9"/>
        <v>65</v>
      </c>
    </row>
    <row r="48" spans="1:10" ht="15">
      <c r="A48" s="73">
        <v>52</v>
      </c>
      <c r="B48" s="73" t="s">
        <v>48</v>
      </c>
      <c r="C48" s="73">
        <v>214842</v>
      </c>
      <c r="D48" s="73">
        <v>233609</v>
      </c>
      <c r="E48" s="73">
        <v>236686</v>
      </c>
      <c r="F48" s="9">
        <f t="shared" si="5"/>
        <v>0.017914219494033764</v>
      </c>
      <c r="G48" s="9">
        <f t="shared" si="6"/>
        <v>0.10167471909589372</v>
      </c>
      <c r="H48" s="73">
        <f t="shared" si="7"/>
        <v>21844</v>
      </c>
      <c r="I48" s="38">
        <f t="shared" si="8"/>
        <v>0.032625189681335355</v>
      </c>
      <c r="J48" s="74">
        <f t="shared" si="9"/>
        <v>3077</v>
      </c>
    </row>
    <row r="49" spans="1:10" ht="15">
      <c r="A49" s="73">
        <v>53</v>
      </c>
      <c r="B49" s="73" t="s">
        <v>49</v>
      </c>
      <c r="C49" s="73">
        <v>19375</v>
      </c>
      <c r="D49" s="73">
        <v>28420</v>
      </c>
      <c r="E49" s="73">
        <v>28655</v>
      </c>
      <c r="F49" s="9">
        <f t="shared" si="5"/>
        <v>0.002168831107887824</v>
      </c>
      <c r="G49" s="9">
        <f t="shared" si="6"/>
        <v>0.47896774193548386</v>
      </c>
      <c r="H49" s="73">
        <f t="shared" si="7"/>
        <v>9280</v>
      </c>
      <c r="I49" s="38">
        <f t="shared" si="8"/>
        <v>0.013860179465427216</v>
      </c>
      <c r="J49" s="74">
        <f t="shared" si="9"/>
        <v>235</v>
      </c>
    </row>
    <row r="50" spans="1:10" s="36" customFormat="1" ht="15">
      <c r="A50" s="73">
        <v>55</v>
      </c>
      <c r="B50" s="73" t="s">
        <v>50</v>
      </c>
      <c r="C50" s="73">
        <v>327774</v>
      </c>
      <c r="D50" s="73">
        <v>365260</v>
      </c>
      <c r="E50" s="73">
        <v>366168</v>
      </c>
      <c r="F50" s="9">
        <f t="shared" si="5"/>
        <v>0.027714414556379997</v>
      </c>
      <c r="G50" s="9">
        <f t="shared" si="6"/>
        <v>0.11713558732541324</v>
      </c>
      <c r="H50" s="73">
        <f t="shared" si="7"/>
        <v>38394</v>
      </c>
      <c r="I50" s="38">
        <f t="shared" si="8"/>
        <v>0.05734350543056169</v>
      </c>
      <c r="J50" s="74">
        <f t="shared" si="9"/>
        <v>908</v>
      </c>
    </row>
    <row r="51" spans="1:10" s="36" customFormat="1" ht="15">
      <c r="A51" s="73">
        <v>56</v>
      </c>
      <c r="B51" s="73" t="s">
        <v>51</v>
      </c>
      <c r="C51" s="73">
        <v>453897</v>
      </c>
      <c r="D51" s="73">
        <v>532848</v>
      </c>
      <c r="E51" s="73">
        <v>545033</v>
      </c>
      <c r="F51" s="9">
        <f t="shared" si="5"/>
        <v>0.04125229541878989</v>
      </c>
      <c r="G51" s="9">
        <f t="shared" si="6"/>
        <v>0.20078564079515837</v>
      </c>
      <c r="H51" s="73">
        <f t="shared" si="7"/>
        <v>91136</v>
      </c>
      <c r="I51" s="38">
        <f t="shared" si="8"/>
        <v>0.13611652109495417</v>
      </c>
      <c r="J51" s="74">
        <f t="shared" si="9"/>
        <v>12185</v>
      </c>
    </row>
    <row r="52" spans="1:10" ht="15">
      <c r="A52" s="73">
        <v>58</v>
      </c>
      <c r="B52" s="73" t="s">
        <v>52</v>
      </c>
      <c r="C52" s="73">
        <v>15793</v>
      </c>
      <c r="D52" s="73">
        <v>17686</v>
      </c>
      <c r="E52" s="73">
        <v>17688</v>
      </c>
      <c r="F52" s="9">
        <f t="shared" si="5"/>
        <v>0.0013387640773449602</v>
      </c>
      <c r="G52" s="9">
        <f t="shared" si="6"/>
        <v>0.11998986892927246</v>
      </c>
      <c r="H52" s="73">
        <f t="shared" si="7"/>
        <v>1895</v>
      </c>
      <c r="I52" s="38">
        <f t="shared" si="8"/>
        <v>0.0028302844921319586</v>
      </c>
      <c r="J52" s="74">
        <f t="shared" si="9"/>
        <v>2</v>
      </c>
    </row>
    <row r="53" spans="1:10" ht="15">
      <c r="A53" s="73">
        <v>59</v>
      </c>
      <c r="B53" s="73" t="s">
        <v>53</v>
      </c>
      <c r="C53" s="73">
        <v>23015</v>
      </c>
      <c r="D53" s="73">
        <v>25301</v>
      </c>
      <c r="E53" s="73">
        <v>27267</v>
      </c>
      <c r="F53" s="9">
        <f t="shared" si="5"/>
        <v>0.0020637765771689865</v>
      </c>
      <c r="G53" s="9">
        <f t="shared" si="6"/>
        <v>0.1847490766891158</v>
      </c>
      <c r="H53" s="73">
        <f t="shared" si="7"/>
        <v>4252</v>
      </c>
      <c r="I53" s="38">
        <f t="shared" si="8"/>
        <v>0.006350590849891867</v>
      </c>
      <c r="J53" s="74">
        <f t="shared" si="9"/>
        <v>1966</v>
      </c>
    </row>
    <row r="54" spans="1:10" ht="15">
      <c r="A54" s="73">
        <v>60</v>
      </c>
      <c r="B54" s="73" t="s">
        <v>54</v>
      </c>
      <c r="C54" s="73">
        <v>8213</v>
      </c>
      <c r="D54" s="73">
        <v>8363</v>
      </c>
      <c r="E54" s="73">
        <v>8437</v>
      </c>
      <c r="F54" s="9">
        <f t="shared" si="5"/>
        <v>0.0006385771438579505</v>
      </c>
      <c r="G54" s="9">
        <f t="shared" si="6"/>
        <v>0.02727383416534762</v>
      </c>
      <c r="H54" s="73">
        <f t="shared" si="7"/>
        <v>224</v>
      </c>
      <c r="I54" s="38">
        <f t="shared" si="8"/>
        <v>0.00033455605606203627</v>
      </c>
      <c r="J54" s="74">
        <f t="shared" si="9"/>
        <v>74</v>
      </c>
    </row>
    <row r="55" spans="1:10" ht="15">
      <c r="A55" s="73">
        <v>61</v>
      </c>
      <c r="B55" s="73" t="s">
        <v>55</v>
      </c>
      <c r="C55" s="73">
        <v>20808</v>
      </c>
      <c r="D55" s="73">
        <v>21689</v>
      </c>
      <c r="E55" s="73">
        <v>21588</v>
      </c>
      <c r="F55" s="9">
        <f t="shared" si="5"/>
        <v>0.0016339461161082654</v>
      </c>
      <c r="G55" s="9">
        <f t="shared" si="6"/>
        <v>0.03748558246828143</v>
      </c>
      <c r="H55" s="73">
        <f t="shared" si="7"/>
        <v>780</v>
      </c>
      <c r="I55" s="38">
        <f t="shared" si="8"/>
        <v>0.0011649719809303048</v>
      </c>
      <c r="J55" s="74">
        <f t="shared" si="9"/>
        <v>-101</v>
      </c>
    </row>
    <row r="56" spans="1:10" ht="15">
      <c r="A56" s="73">
        <v>62</v>
      </c>
      <c r="B56" s="73" t="s">
        <v>56</v>
      </c>
      <c r="C56" s="73">
        <v>48916</v>
      </c>
      <c r="D56" s="73">
        <v>56909</v>
      </c>
      <c r="E56" s="73">
        <v>57536</v>
      </c>
      <c r="F56" s="9">
        <f t="shared" si="5"/>
        <v>0.004354767636483471</v>
      </c>
      <c r="G56" s="9">
        <f t="shared" si="6"/>
        <v>0.17622045956333307</v>
      </c>
      <c r="H56" s="73">
        <f t="shared" si="7"/>
        <v>8620</v>
      </c>
      <c r="I56" s="38">
        <f t="shared" si="8"/>
        <v>0.012874433943101574</v>
      </c>
      <c r="J56" s="74">
        <f t="shared" si="9"/>
        <v>627</v>
      </c>
    </row>
    <row r="57" spans="1:10" ht="15">
      <c r="A57" s="73">
        <v>63</v>
      </c>
      <c r="B57" s="73" t="s">
        <v>57</v>
      </c>
      <c r="C57" s="73">
        <v>49846</v>
      </c>
      <c r="D57" s="73">
        <v>53481</v>
      </c>
      <c r="E57" s="73">
        <v>55007</v>
      </c>
      <c r="F57" s="9">
        <f t="shared" si="5"/>
        <v>0.0041633534375008045</v>
      </c>
      <c r="G57" s="9">
        <f t="shared" si="6"/>
        <v>0.10353889981141917</v>
      </c>
      <c r="H57" s="73">
        <f t="shared" si="7"/>
        <v>5161</v>
      </c>
      <c r="I57" s="38">
        <f t="shared" si="8"/>
        <v>0.007708231273822183</v>
      </c>
      <c r="J57" s="74">
        <f t="shared" si="9"/>
        <v>1526</v>
      </c>
    </row>
    <row r="58" spans="1:10" ht="15">
      <c r="A58" s="73">
        <v>64</v>
      </c>
      <c r="B58" s="73" t="s">
        <v>58</v>
      </c>
      <c r="C58" s="73">
        <v>94583</v>
      </c>
      <c r="D58" s="73">
        <v>99242</v>
      </c>
      <c r="E58" s="73">
        <v>99307</v>
      </c>
      <c r="F58" s="9">
        <f t="shared" si="5"/>
        <v>0.0075163186470429645</v>
      </c>
      <c r="G58" s="9">
        <f t="shared" si="6"/>
        <v>0.049945550468900334</v>
      </c>
      <c r="H58" s="73">
        <f t="shared" si="7"/>
        <v>4724</v>
      </c>
      <c r="I58" s="38">
        <f t="shared" si="8"/>
        <v>0.007055548253736872</v>
      </c>
      <c r="J58" s="74">
        <f t="shared" si="9"/>
        <v>65</v>
      </c>
    </row>
    <row r="59" spans="1:10" ht="15">
      <c r="A59" s="73">
        <v>65</v>
      </c>
      <c r="B59" s="73" t="s">
        <v>59</v>
      </c>
      <c r="C59" s="73">
        <v>24737</v>
      </c>
      <c r="D59" s="73">
        <v>25714</v>
      </c>
      <c r="E59" s="73">
        <v>25862</v>
      </c>
      <c r="F59" s="9">
        <f t="shared" si="5"/>
        <v>0.0019574353555119493</v>
      </c>
      <c r="G59" s="9">
        <f t="shared" si="6"/>
        <v>0.045478433116384366</v>
      </c>
      <c r="H59" s="73">
        <f t="shared" si="7"/>
        <v>1125</v>
      </c>
      <c r="I59" s="38">
        <f t="shared" si="8"/>
        <v>0.0016802480494187088</v>
      </c>
      <c r="J59" s="74">
        <f t="shared" si="9"/>
        <v>148</v>
      </c>
    </row>
    <row r="60" spans="1:10" ht="15">
      <c r="A60" s="73">
        <v>66</v>
      </c>
      <c r="B60" s="73" t="s">
        <v>60</v>
      </c>
      <c r="C60" s="73">
        <v>41698</v>
      </c>
      <c r="D60" s="73">
        <v>43307</v>
      </c>
      <c r="E60" s="73">
        <v>43678</v>
      </c>
      <c r="F60" s="9">
        <f t="shared" si="5"/>
        <v>0.003305887458744526</v>
      </c>
      <c r="G60" s="9">
        <f t="shared" si="6"/>
        <v>0.04748429181255696</v>
      </c>
      <c r="H60" s="73">
        <f t="shared" si="7"/>
        <v>1980</v>
      </c>
      <c r="I60" s="38">
        <f t="shared" si="8"/>
        <v>0.0029572365669769275</v>
      </c>
      <c r="J60" s="74">
        <f t="shared" si="9"/>
        <v>371</v>
      </c>
    </row>
    <row r="61" spans="1:10" ht="15">
      <c r="A61" s="73">
        <v>68</v>
      </c>
      <c r="B61" s="73" t="s">
        <v>61</v>
      </c>
      <c r="C61" s="73">
        <v>30766</v>
      </c>
      <c r="D61" s="73">
        <v>66995</v>
      </c>
      <c r="E61" s="73">
        <v>75119</v>
      </c>
      <c r="F61" s="9">
        <f t="shared" si="5"/>
        <v>0.005685584505092496</v>
      </c>
      <c r="G61" s="9">
        <f t="shared" si="6"/>
        <v>1.4416238705064033</v>
      </c>
      <c r="H61" s="73">
        <f t="shared" si="7"/>
        <v>44353</v>
      </c>
      <c r="I61" s="38">
        <f t="shared" si="8"/>
        <v>0.06624359265410489</v>
      </c>
      <c r="J61" s="74">
        <f t="shared" si="9"/>
        <v>8124</v>
      </c>
    </row>
    <row r="62" spans="1:10" ht="15">
      <c r="A62" s="73">
        <v>69</v>
      </c>
      <c r="B62" s="73" t="s">
        <v>62</v>
      </c>
      <c r="C62" s="73">
        <v>126333</v>
      </c>
      <c r="D62" s="73">
        <v>131093</v>
      </c>
      <c r="E62" s="73">
        <v>132356</v>
      </c>
      <c r="F62" s="9">
        <f t="shared" si="5"/>
        <v>0.010017721518604113</v>
      </c>
      <c r="G62" s="9">
        <f t="shared" si="6"/>
        <v>0.04767558753453175</v>
      </c>
      <c r="H62" s="73">
        <f t="shared" si="7"/>
        <v>6023</v>
      </c>
      <c r="I62" s="38">
        <f t="shared" si="8"/>
        <v>0.008995674668132341</v>
      </c>
      <c r="J62" s="74">
        <f t="shared" si="9"/>
        <v>1263</v>
      </c>
    </row>
    <row r="63" spans="1:10" ht="15">
      <c r="A63" s="73">
        <v>70</v>
      </c>
      <c r="B63" s="73" t="s">
        <v>63</v>
      </c>
      <c r="C63" s="73">
        <v>239070</v>
      </c>
      <c r="D63" s="73">
        <v>223489</v>
      </c>
      <c r="E63" s="73">
        <v>220444</v>
      </c>
      <c r="F63" s="9">
        <f t="shared" si="5"/>
        <v>0.01668489983413797</v>
      </c>
      <c r="G63" s="9">
        <f t="shared" si="6"/>
        <v>-0.07791023549587987</v>
      </c>
      <c r="H63" s="73">
        <f t="shared" si="7"/>
        <v>-18626</v>
      </c>
      <c r="I63" s="38">
        <f t="shared" si="8"/>
        <v>-0.027818933483086998</v>
      </c>
      <c r="J63" s="74">
        <f t="shared" si="9"/>
        <v>-3045</v>
      </c>
    </row>
    <row r="64" spans="1:10" ht="15">
      <c r="A64" s="73">
        <v>71</v>
      </c>
      <c r="B64" s="73" t="s">
        <v>64</v>
      </c>
      <c r="C64" s="73">
        <v>123795</v>
      </c>
      <c r="D64" s="73">
        <v>132320</v>
      </c>
      <c r="E64" s="73">
        <v>134476</v>
      </c>
      <c r="F64" s="9">
        <f t="shared" si="5"/>
        <v>0.010178179447367756</v>
      </c>
      <c r="G64" s="9">
        <f t="shared" si="6"/>
        <v>0.08627973666141606</v>
      </c>
      <c r="H64" s="73">
        <f t="shared" si="7"/>
        <v>10681</v>
      </c>
      <c r="I64" s="38">
        <f t="shared" si="8"/>
        <v>0.015952648369636648</v>
      </c>
      <c r="J64" s="74">
        <f t="shared" si="9"/>
        <v>2156</v>
      </c>
    </row>
    <row r="65" spans="1:10" ht="15">
      <c r="A65" s="73">
        <v>72</v>
      </c>
      <c r="B65" s="73" t="s">
        <v>65</v>
      </c>
      <c r="C65" s="73">
        <v>10624</v>
      </c>
      <c r="D65" s="73">
        <v>11605</v>
      </c>
      <c r="E65" s="73">
        <v>12009</v>
      </c>
      <c r="F65" s="9">
        <f t="shared" si="5"/>
        <v>0.0009089336162842395</v>
      </c>
      <c r="G65" s="9">
        <f t="shared" si="6"/>
        <v>0.1303652108433735</v>
      </c>
      <c r="H65" s="73">
        <f t="shared" si="7"/>
        <v>1385</v>
      </c>
      <c r="I65" s="38">
        <f t="shared" si="8"/>
        <v>0.002068572043062144</v>
      </c>
      <c r="J65" s="74">
        <f t="shared" si="9"/>
        <v>404</v>
      </c>
    </row>
    <row r="66" spans="1:10" ht="15">
      <c r="A66" s="73">
        <v>73</v>
      </c>
      <c r="B66" s="73" t="s">
        <v>66</v>
      </c>
      <c r="C66" s="73">
        <v>54974</v>
      </c>
      <c r="D66" s="73">
        <v>56224</v>
      </c>
      <c r="E66" s="73">
        <v>56622</v>
      </c>
      <c r="F66" s="9">
        <f aca="true" t="shared" si="10" ref="F66:F89">E66/$E$90</f>
        <v>0.0042855890766297115</v>
      </c>
      <c r="G66" s="9">
        <f aca="true" t="shared" si="11" ref="G66:G89">(E66-C66)/C66</f>
        <v>0.02997780769090843</v>
      </c>
      <c r="H66" s="73">
        <f aca="true" t="shared" si="12" ref="H66:H89">E66-C66</f>
        <v>1648</v>
      </c>
      <c r="I66" s="38">
        <f aca="true" t="shared" si="13" ref="I66:I89">H66/$H$90</f>
        <v>0.0024613766981706952</v>
      </c>
      <c r="J66" s="74">
        <f aca="true" t="shared" si="14" ref="J66:J89">E66-D66</f>
        <v>398</v>
      </c>
    </row>
    <row r="67" spans="1:10" ht="15">
      <c r="A67" s="73">
        <v>74</v>
      </c>
      <c r="B67" s="73" t="s">
        <v>67</v>
      </c>
      <c r="C67" s="73">
        <v>21584</v>
      </c>
      <c r="D67" s="73">
        <v>24543</v>
      </c>
      <c r="E67" s="73">
        <v>25336</v>
      </c>
      <c r="F67" s="9">
        <f t="shared" si="10"/>
        <v>0.0019176236241300266</v>
      </c>
      <c r="G67" s="9">
        <f t="shared" si="11"/>
        <v>0.1738324684951816</v>
      </c>
      <c r="H67" s="73">
        <f t="shared" si="12"/>
        <v>3752</v>
      </c>
      <c r="I67" s="38">
        <f t="shared" si="13"/>
        <v>0.005603813939039107</v>
      </c>
      <c r="J67" s="74">
        <f t="shared" si="14"/>
        <v>793</v>
      </c>
    </row>
    <row r="68" spans="1:10" ht="15">
      <c r="A68" s="73">
        <v>75</v>
      </c>
      <c r="B68" s="73" t="s">
        <v>68</v>
      </c>
      <c r="C68" s="73">
        <v>7869</v>
      </c>
      <c r="D68" s="73">
        <v>6527</v>
      </c>
      <c r="E68" s="73">
        <v>6263</v>
      </c>
      <c r="F68" s="9">
        <f t="shared" si="10"/>
        <v>0.00047403207917296955</v>
      </c>
      <c r="G68" s="9">
        <f t="shared" si="11"/>
        <v>-0.20409200660820942</v>
      </c>
      <c r="H68" s="73">
        <f t="shared" si="12"/>
        <v>-1606</v>
      </c>
      <c r="I68" s="38">
        <f t="shared" si="13"/>
        <v>-0.0023986474376590633</v>
      </c>
      <c r="J68" s="74">
        <f t="shared" si="14"/>
        <v>-264</v>
      </c>
    </row>
    <row r="69" spans="1:10" ht="15">
      <c r="A69" s="73">
        <v>77</v>
      </c>
      <c r="B69" s="73" t="s">
        <v>69</v>
      </c>
      <c r="C69" s="73">
        <v>31340</v>
      </c>
      <c r="D69" s="73">
        <v>30068</v>
      </c>
      <c r="E69" s="73">
        <v>30291</v>
      </c>
      <c r="F69" s="9">
        <f t="shared" si="10"/>
        <v>0.0022926561887639182</v>
      </c>
      <c r="G69" s="9">
        <f t="shared" si="11"/>
        <v>-0.03347160178685386</v>
      </c>
      <c r="H69" s="73">
        <f t="shared" si="12"/>
        <v>-1049</v>
      </c>
      <c r="I69" s="38">
        <f t="shared" si="13"/>
        <v>-0.0015667379589690894</v>
      </c>
      <c r="J69" s="74">
        <f t="shared" si="14"/>
        <v>223</v>
      </c>
    </row>
    <row r="70" spans="1:10" ht="15">
      <c r="A70" s="73">
        <v>78</v>
      </c>
      <c r="B70" s="73" t="s">
        <v>70</v>
      </c>
      <c r="C70" s="73">
        <v>26724</v>
      </c>
      <c r="D70" s="73">
        <v>37611</v>
      </c>
      <c r="E70" s="73">
        <v>28296</v>
      </c>
      <c r="F70" s="9">
        <f t="shared" si="10"/>
        <v>0.0021416592227811505</v>
      </c>
      <c r="G70" s="9">
        <f t="shared" si="11"/>
        <v>0.058823529411764705</v>
      </c>
      <c r="H70" s="73">
        <f t="shared" si="12"/>
        <v>1572</v>
      </c>
      <c r="I70" s="38">
        <f t="shared" si="13"/>
        <v>0.002347866607721076</v>
      </c>
      <c r="J70" s="74">
        <f t="shared" si="14"/>
        <v>-9315</v>
      </c>
    </row>
    <row r="71" spans="1:10" ht="15">
      <c r="A71" s="73">
        <v>79</v>
      </c>
      <c r="B71" s="73" t="s">
        <v>71</v>
      </c>
      <c r="C71" s="73">
        <v>55895</v>
      </c>
      <c r="D71" s="73">
        <v>57667</v>
      </c>
      <c r="E71" s="73">
        <v>58944</v>
      </c>
      <c r="F71" s="9">
        <f t="shared" si="10"/>
        <v>0.004461335921247249</v>
      </c>
      <c r="G71" s="9">
        <f t="shared" si="11"/>
        <v>0.05454870739779945</v>
      </c>
      <c r="H71" s="73">
        <f t="shared" si="12"/>
        <v>3049</v>
      </c>
      <c r="I71" s="38">
        <f t="shared" si="13"/>
        <v>0.0045538456023801275</v>
      </c>
      <c r="J71" s="74">
        <f t="shared" si="14"/>
        <v>1277</v>
      </c>
    </row>
    <row r="72" spans="1:10" ht="15">
      <c r="A72" s="73">
        <v>80</v>
      </c>
      <c r="B72" s="73" t="s">
        <v>72</v>
      </c>
      <c r="C72" s="73">
        <v>235601</v>
      </c>
      <c r="D72" s="73">
        <v>244628</v>
      </c>
      <c r="E72" s="73">
        <v>252090</v>
      </c>
      <c r="F72" s="9">
        <f t="shared" si="10"/>
        <v>0.019080112859446576</v>
      </c>
      <c r="G72" s="9">
        <f t="shared" si="11"/>
        <v>0.0699869694950361</v>
      </c>
      <c r="H72" s="73">
        <f t="shared" si="12"/>
        <v>16489</v>
      </c>
      <c r="I72" s="38">
        <f t="shared" si="13"/>
        <v>0.024627208966102303</v>
      </c>
      <c r="J72" s="74">
        <f t="shared" si="14"/>
        <v>7462</v>
      </c>
    </row>
    <row r="73" spans="1:10" s="36" customFormat="1" ht="15">
      <c r="A73" s="73">
        <v>81</v>
      </c>
      <c r="B73" s="73" t="s">
        <v>73</v>
      </c>
      <c r="C73" s="73">
        <v>284241</v>
      </c>
      <c r="D73" s="73">
        <v>515500</v>
      </c>
      <c r="E73" s="73">
        <v>501897</v>
      </c>
      <c r="F73" s="9">
        <f t="shared" si="10"/>
        <v>0.037987430694663246</v>
      </c>
      <c r="G73" s="9">
        <f t="shared" si="11"/>
        <v>0.7657445618330924</v>
      </c>
      <c r="H73" s="73">
        <f t="shared" si="12"/>
        <v>217656</v>
      </c>
      <c r="I73" s="38">
        <f t="shared" si="13"/>
        <v>0.32508095061713643</v>
      </c>
      <c r="J73" s="74">
        <f t="shared" si="14"/>
        <v>-13603</v>
      </c>
    </row>
    <row r="74" spans="1:10" s="36" customFormat="1" ht="15">
      <c r="A74" s="73">
        <v>82</v>
      </c>
      <c r="B74" s="73" t="s">
        <v>74</v>
      </c>
      <c r="C74" s="73">
        <v>319527</v>
      </c>
      <c r="D74" s="73">
        <v>363783</v>
      </c>
      <c r="E74" s="73">
        <v>368458</v>
      </c>
      <c r="F74" s="9">
        <f t="shared" si="10"/>
        <v>0.02788773939452563</v>
      </c>
      <c r="G74" s="9">
        <f t="shared" si="11"/>
        <v>0.1531357287490572</v>
      </c>
      <c r="H74" s="73">
        <f t="shared" si="12"/>
        <v>48931</v>
      </c>
      <c r="I74" s="38">
        <f t="shared" si="13"/>
        <v>0.07308108204987275</v>
      </c>
      <c r="J74" s="74">
        <f t="shared" si="14"/>
        <v>4675</v>
      </c>
    </row>
    <row r="75" spans="1:10" ht="15">
      <c r="A75" s="73">
        <v>84</v>
      </c>
      <c r="B75" s="73" t="s">
        <v>75</v>
      </c>
      <c r="C75" s="73">
        <v>8825</v>
      </c>
      <c r="D75" s="73">
        <v>14952</v>
      </c>
      <c r="E75" s="73">
        <v>15254</v>
      </c>
      <c r="F75" s="9">
        <f t="shared" si="10"/>
        <v>0.0011545402100757588</v>
      </c>
      <c r="G75" s="9">
        <f t="shared" si="11"/>
        <v>0.7284985835694051</v>
      </c>
      <c r="H75" s="73">
        <f t="shared" si="12"/>
        <v>6429</v>
      </c>
      <c r="I75" s="38">
        <f t="shared" si="13"/>
        <v>0.00960205751974478</v>
      </c>
      <c r="J75" s="74">
        <f t="shared" si="14"/>
        <v>302</v>
      </c>
    </row>
    <row r="76" spans="1:10" ht="15">
      <c r="A76" s="73">
        <v>85</v>
      </c>
      <c r="B76" s="73" t="s">
        <v>76</v>
      </c>
      <c r="C76" s="73">
        <v>528892</v>
      </c>
      <c r="D76" s="73">
        <v>646776</v>
      </c>
      <c r="E76" s="73">
        <v>565867</v>
      </c>
      <c r="F76" s="9">
        <f t="shared" si="10"/>
        <v>0.04282917300740392</v>
      </c>
      <c r="G76" s="9">
        <f t="shared" si="11"/>
        <v>0.06991030304863753</v>
      </c>
      <c r="H76" s="73">
        <f t="shared" si="12"/>
        <v>36975</v>
      </c>
      <c r="I76" s="38">
        <f t="shared" si="13"/>
        <v>0.055224152557561565</v>
      </c>
      <c r="J76" s="74">
        <f t="shared" si="14"/>
        <v>-80909</v>
      </c>
    </row>
    <row r="77" spans="1:10" ht="15">
      <c r="A77" s="73">
        <v>86</v>
      </c>
      <c r="B77" s="73" t="s">
        <v>77</v>
      </c>
      <c r="C77" s="73">
        <v>266243</v>
      </c>
      <c r="D77" s="73">
        <v>249657</v>
      </c>
      <c r="E77" s="73">
        <v>252255</v>
      </c>
      <c r="F77" s="9">
        <f t="shared" si="10"/>
        <v>0.01909260133031733</v>
      </c>
      <c r="G77" s="9">
        <f t="shared" si="11"/>
        <v>-0.05253847049499893</v>
      </c>
      <c r="H77" s="73">
        <f t="shared" si="12"/>
        <v>-13988</v>
      </c>
      <c r="I77" s="38">
        <f t="shared" si="13"/>
        <v>-0.0208918308580168</v>
      </c>
      <c r="J77" s="74">
        <f t="shared" si="14"/>
        <v>2598</v>
      </c>
    </row>
    <row r="78" spans="1:10" ht="15">
      <c r="A78" s="73">
        <v>87</v>
      </c>
      <c r="B78" s="73" t="s">
        <v>78</v>
      </c>
      <c r="C78" s="73">
        <v>18623</v>
      </c>
      <c r="D78" s="73">
        <v>20417</v>
      </c>
      <c r="E78" s="73">
        <v>20131</v>
      </c>
      <c r="F78" s="9">
        <f t="shared" si="10"/>
        <v>0.0015236691339343845</v>
      </c>
      <c r="G78" s="9">
        <f t="shared" si="11"/>
        <v>0.08097513826988133</v>
      </c>
      <c r="H78" s="73">
        <f t="shared" si="12"/>
        <v>1508</v>
      </c>
      <c r="I78" s="38">
        <f t="shared" si="13"/>
        <v>0.0022522791631319227</v>
      </c>
      <c r="J78" s="74">
        <f t="shared" si="14"/>
        <v>-286</v>
      </c>
    </row>
    <row r="79" spans="1:10" ht="15">
      <c r="A79" s="73">
        <v>88</v>
      </c>
      <c r="B79" s="73" t="s">
        <v>79</v>
      </c>
      <c r="C79" s="73">
        <v>29124</v>
      </c>
      <c r="D79" s="73">
        <v>33419</v>
      </c>
      <c r="E79" s="73">
        <v>33664</v>
      </c>
      <c r="F79" s="9">
        <f t="shared" si="10"/>
        <v>0.002547950808443054</v>
      </c>
      <c r="G79" s="9">
        <f t="shared" si="11"/>
        <v>0.15588518060705947</v>
      </c>
      <c r="H79" s="73">
        <f t="shared" si="12"/>
        <v>4540</v>
      </c>
      <c r="I79" s="38">
        <f t="shared" si="13"/>
        <v>0.0067807343505430565</v>
      </c>
      <c r="J79" s="74">
        <f t="shared" si="14"/>
        <v>245</v>
      </c>
    </row>
    <row r="80" spans="1:10" ht="15">
      <c r="A80" s="73">
        <v>90</v>
      </c>
      <c r="B80" s="73" t="s">
        <v>80</v>
      </c>
      <c r="C80" s="73">
        <v>13032</v>
      </c>
      <c r="D80" s="73">
        <v>12473</v>
      </c>
      <c r="E80" s="73">
        <v>13130</v>
      </c>
      <c r="F80" s="9">
        <f t="shared" si="10"/>
        <v>0.000993779530503128</v>
      </c>
      <c r="G80" s="9">
        <f t="shared" si="11"/>
        <v>0.007519950890116636</v>
      </c>
      <c r="H80" s="73">
        <f t="shared" si="12"/>
        <v>98</v>
      </c>
      <c r="I80" s="38">
        <f t="shared" si="13"/>
        <v>0.00014636827452714087</v>
      </c>
      <c r="J80" s="74">
        <f t="shared" si="14"/>
        <v>657</v>
      </c>
    </row>
    <row r="81" spans="1:10" ht="15">
      <c r="A81" s="73">
        <v>91</v>
      </c>
      <c r="B81" s="73" t="s">
        <v>81</v>
      </c>
      <c r="C81" s="73">
        <v>2167</v>
      </c>
      <c r="D81" s="73">
        <v>2496</v>
      </c>
      <c r="E81" s="73">
        <v>2632</v>
      </c>
      <c r="F81" s="9">
        <f t="shared" si="10"/>
        <v>0.0001992100323141076</v>
      </c>
      <c r="G81" s="9">
        <f t="shared" si="11"/>
        <v>0.21458237194277804</v>
      </c>
      <c r="H81" s="73">
        <f t="shared" si="12"/>
        <v>465</v>
      </c>
      <c r="I81" s="38">
        <f t="shared" si="13"/>
        <v>0.0006945025270930663</v>
      </c>
      <c r="J81" s="74">
        <f t="shared" si="14"/>
        <v>136</v>
      </c>
    </row>
    <row r="82" spans="1:10" ht="15">
      <c r="A82" s="73">
        <v>92</v>
      </c>
      <c r="B82" s="73" t="s">
        <v>82</v>
      </c>
      <c r="C82" s="73">
        <v>13099</v>
      </c>
      <c r="D82" s="73">
        <v>12276</v>
      </c>
      <c r="E82" s="73">
        <v>12718</v>
      </c>
      <c r="F82" s="9">
        <f t="shared" si="10"/>
        <v>0.0009625961971773633</v>
      </c>
      <c r="G82" s="9">
        <f t="shared" si="11"/>
        <v>-0.029086189785479808</v>
      </c>
      <c r="H82" s="73">
        <f t="shared" si="12"/>
        <v>-381</v>
      </c>
      <c r="I82" s="38">
        <f t="shared" si="13"/>
        <v>-0.0005690440060698028</v>
      </c>
      <c r="J82" s="74">
        <f t="shared" si="14"/>
        <v>442</v>
      </c>
    </row>
    <row r="83" spans="1:10" ht="15">
      <c r="A83" s="73">
        <v>93</v>
      </c>
      <c r="B83" s="73" t="s">
        <v>83</v>
      </c>
      <c r="C83" s="73">
        <v>58546</v>
      </c>
      <c r="D83" s="73">
        <v>42205</v>
      </c>
      <c r="E83" s="73">
        <v>43569</v>
      </c>
      <c r="F83" s="9">
        <f t="shared" si="10"/>
        <v>0.0032976374991996026</v>
      </c>
      <c r="G83" s="9">
        <f t="shared" si="11"/>
        <v>-0.25581593960304716</v>
      </c>
      <c r="H83" s="73">
        <f t="shared" si="12"/>
        <v>-14977</v>
      </c>
      <c r="I83" s="38">
        <f t="shared" si="13"/>
        <v>-0.022368955587683557</v>
      </c>
      <c r="J83" s="74">
        <f t="shared" si="14"/>
        <v>1364</v>
      </c>
    </row>
    <row r="84" spans="1:10" ht="15">
      <c r="A84" s="73">
        <v>94</v>
      </c>
      <c r="B84" s="73" t="s">
        <v>84</v>
      </c>
      <c r="C84" s="73">
        <v>40061</v>
      </c>
      <c r="D84" s="73">
        <v>37077</v>
      </c>
      <c r="E84" s="73">
        <v>36674</v>
      </c>
      <c r="F84" s="9">
        <f t="shared" si="10"/>
        <v>0.002775770792206528</v>
      </c>
      <c r="G84" s="9">
        <f t="shared" si="11"/>
        <v>-0.08454606724744765</v>
      </c>
      <c r="H84" s="73">
        <f t="shared" si="12"/>
        <v>-3387</v>
      </c>
      <c r="I84" s="38">
        <f t="shared" si="13"/>
        <v>-0.005058666794116593</v>
      </c>
      <c r="J84" s="74">
        <f t="shared" si="14"/>
        <v>-403</v>
      </c>
    </row>
    <row r="85" spans="1:10" ht="15">
      <c r="A85" s="73">
        <v>95</v>
      </c>
      <c r="B85" s="73" t="s">
        <v>85</v>
      </c>
      <c r="C85" s="73">
        <v>71776</v>
      </c>
      <c r="D85" s="73">
        <v>70561</v>
      </c>
      <c r="E85" s="73">
        <v>70199</v>
      </c>
      <c r="F85" s="9">
        <f t="shared" si="10"/>
        <v>0.005313201010037249</v>
      </c>
      <c r="G85" s="9">
        <f t="shared" si="11"/>
        <v>-0.021971132411948282</v>
      </c>
      <c r="H85" s="73">
        <f t="shared" si="12"/>
        <v>-1577</v>
      </c>
      <c r="I85" s="38">
        <f t="shared" si="13"/>
        <v>-0.0023553343768296033</v>
      </c>
      <c r="J85" s="74">
        <f t="shared" si="14"/>
        <v>-362</v>
      </c>
    </row>
    <row r="86" spans="1:10" ht="15">
      <c r="A86" s="73">
        <v>96</v>
      </c>
      <c r="B86" s="73" t="s">
        <v>86</v>
      </c>
      <c r="C86" s="73">
        <v>259207</v>
      </c>
      <c r="D86" s="73">
        <v>107592</v>
      </c>
      <c r="E86" s="73">
        <v>108922</v>
      </c>
      <c r="F86" s="9">
        <f t="shared" si="10"/>
        <v>0.008244055904147883</v>
      </c>
      <c r="G86" s="9">
        <f t="shared" si="11"/>
        <v>-0.5797875828970668</v>
      </c>
      <c r="H86" s="73">
        <f t="shared" si="12"/>
        <v>-150285</v>
      </c>
      <c r="I86" s="38">
        <f t="shared" si="13"/>
        <v>-0.22445873609501393</v>
      </c>
      <c r="J86" s="74">
        <f t="shared" si="14"/>
        <v>1330</v>
      </c>
    </row>
    <row r="87" spans="1:10" ht="15">
      <c r="A87" s="73">
        <v>97</v>
      </c>
      <c r="B87" s="73" t="s">
        <v>87</v>
      </c>
      <c r="C87" s="73">
        <v>16578</v>
      </c>
      <c r="D87" s="73">
        <v>32174</v>
      </c>
      <c r="E87" s="73">
        <v>32598</v>
      </c>
      <c r="F87" s="9">
        <f t="shared" si="10"/>
        <v>0.0024672677178477504</v>
      </c>
      <c r="G87" s="9">
        <f t="shared" si="11"/>
        <v>0.9663409337676439</v>
      </c>
      <c r="H87" s="73">
        <f t="shared" si="12"/>
        <v>16020</v>
      </c>
      <c r="I87" s="38">
        <f t="shared" si="13"/>
        <v>0.023926732223722415</v>
      </c>
      <c r="J87" s="74">
        <f t="shared" si="14"/>
        <v>424</v>
      </c>
    </row>
    <row r="88" spans="1:10" ht="15">
      <c r="A88" s="73">
        <v>98</v>
      </c>
      <c r="B88" s="73" t="s">
        <v>88</v>
      </c>
      <c r="C88" s="73">
        <v>1950</v>
      </c>
      <c r="D88" s="73">
        <v>2344</v>
      </c>
      <c r="E88" s="73">
        <v>2281</v>
      </c>
      <c r="F88" s="9">
        <f t="shared" si="10"/>
        <v>0.0001726436488254101</v>
      </c>
      <c r="G88" s="9">
        <f t="shared" si="11"/>
        <v>0.16974358974358975</v>
      </c>
      <c r="H88" s="73">
        <f t="shared" si="12"/>
        <v>331</v>
      </c>
      <c r="I88" s="38">
        <f t="shared" si="13"/>
        <v>0.0004943663149845267</v>
      </c>
      <c r="J88" s="74">
        <f t="shared" si="14"/>
        <v>-63</v>
      </c>
    </row>
    <row r="89" spans="1:10" ht="15.75" thickBot="1">
      <c r="A89" s="73">
        <v>99</v>
      </c>
      <c r="B89" s="73" t="s">
        <v>89</v>
      </c>
      <c r="C89" s="6">
        <v>3570</v>
      </c>
      <c r="D89" s="6">
        <v>3624</v>
      </c>
      <c r="E89" s="6">
        <v>3643</v>
      </c>
      <c r="F89" s="11">
        <f t="shared" si="10"/>
        <v>0.00027573029928582596</v>
      </c>
      <c r="G89" s="11">
        <f t="shared" si="11"/>
        <v>0.020448179271708684</v>
      </c>
      <c r="H89" s="6">
        <f t="shared" si="12"/>
        <v>73</v>
      </c>
      <c r="I89" s="41">
        <f t="shared" si="13"/>
        <v>0.00010902942898450288</v>
      </c>
      <c r="J89" s="74">
        <f t="shared" si="14"/>
        <v>19</v>
      </c>
    </row>
    <row r="90" spans="2:10" s="17" customFormat="1" ht="15.75" thickBot="1">
      <c r="B90" s="73" t="s">
        <v>90</v>
      </c>
      <c r="C90" s="70">
        <v>12542642</v>
      </c>
      <c r="D90" s="70">
        <v>13109755</v>
      </c>
      <c r="E90" s="70">
        <v>13212186</v>
      </c>
      <c r="F90" s="79">
        <f>E90/$E$90</f>
        <v>1</v>
      </c>
      <c r="G90" s="79">
        <f>(E90-C90)/C90</f>
        <v>0.053381416770087196</v>
      </c>
      <c r="H90" s="70">
        <f>E90-C90</f>
        <v>669544</v>
      </c>
      <c r="I90" s="78">
        <f>H90/$H$90</f>
        <v>1</v>
      </c>
      <c r="J90" s="84">
        <f>E90-D90</f>
        <v>102431</v>
      </c>
    </row>
    <row r="91" spans="1:9" ht="15">
      <c r="A91" s="36"/>
      <c r="B91" s="36"/>
      <c r="C91" s="36"/>
      <c r="D91" s="36"/>
      <c r="E91" s="19"/>
      <c r="F91" s="36"/>
      <c r="G91" s="36"/>
      <c r="H91" s="36"/>
      <c r="I91" s="36"/>
    </row>
    <row r="92" ht="15">
      <c r="D92" s="14"/>
    </row>
    <row r="93" ht="15.75" thickBot="1"/>
    <row r="94" ht="15.75" thickBot="1">
      <c r="F94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.140625" style="13" bestFit="1" customWidth="1"/>
    <col min="2" max="2" width="40.57421875" style="13" bestFit="1" customWidth="1"/>
    <col min="3" max="5" width="12.00390625" style="13" bestFit="1" customWidth="1"/>
    <col min="6" max="6" width="17.8515625" style="13" customWidth="1"/>
    <col min="7" max="7" width="27.140625" style="13" customWidth="1"/>
    <col min="8" max="8" width="26.421875" style="13" customWidth="1"/>
    <col min="9" max="9" width="20.421875" style="13" customWidth="1"/>
    <col min="10" max="10" width="23.421875" style="13" customWidth="1"/>
    <col min="11" max="12" width="9.140625" style="13" customWidth="1"/>
    <col min="13" max="13" width="32.140625" style="13" bestFit="1" customWidth="1"/>
    <col min="14" max="16384" width="9.140625" style="13" customWidth="1"/>
  </cols>
  <sheetData>
    <row r="1" spans="1:10" ht="45.75" thickBot="1">
      <c r="A1" s="23" t="s">
        <v>1</v>
      </c>
      <c r="B1" s="12" t="s">
        <v>91</v>
      </c>
      <c r="C1" s="5">
        <v>41487</v>
      </c>
      <c r="D1" s="5">
        <v>41821</v>
      </c>
      <c r="E1" s="5">
        <v>41852</v>
      </c>
      <c r="F1" s="2" t="s">
        <v>273</v>
      </c>
      <c r="G1" s="2" t="s">
        <v>284</v>
      </c>
      <c r="H1" s="2" t="s">
        <v>285</v>
      </c>
      <c r="I1" s="2" t="s">
        <v>276</v>
      </c>
      <c r="J1" s="2" t="s">
        <v>295</v>
      </c>
    </row>
    <row r="2" spans="1:10" ht="15">
      <c r="A2" s="73">
        <v>1</v>
      </c>
      <c r="B2" s="73" t="s">
        <v>2</v>
      </c>
      <c r="C2" s="73">
        <v>13857</v>
      </c>
      <c r="D2" s="73">
        <v>14845</v>
      </c>
      <c r="E2" s="73">
        <v>14876</v>
      </c>
      <c r="F2" s="9">
        <f aca="true" t="shared" si="0" ref="F2:F33">E2/$E$90</f>
        <v>0.009095033192346868</v>
      </c>
      <c r="G2" s="9">
        <f aca="true" t="shared" si="1" ref="G2:G33">(E2-C2)/C2</f>
        <v>0.07353684058598542</v>
      </c>
      <c r="H2" s="73">
        <f aca="true" t="shared" si="2" ref="H2:H33">E2-C2</f>
        <v>1019</v>
      </c>
      <c r="I2" s="85">
        <f aca="true" t="shared" si="3" ref="I2:I33">H2/$H$90</f>
        <v>0.015614465216058842</v>
      </c>
      <c r="J2" s="7">
        <f aca="true" t="shared" si="4" ref="J2:J33">E2-D2</f>
        <v>31</v>
      </c>
    </row>
    <row r="3" spans="1:10" ht="15">
      <c r="A3" s="73">
        <v>2</v>
      </c>
      <c r="B3" s="73" t="s">
        <v>3</v>
      </c>
      <c r="C3" s="73">
        <v>2065</v>
      </c>
      <c r="D3" s="73">
        <v>2533</v>
      </c>
      <c r="E3" s="73">
        <v>2526</v>
      </c>
      <c r="F3" s="9">
        <f t="shared" si="0"/>
        <v>0.0015443703847719944</v>
      </c>
      <c r="G3" s="9">
        <f t="shared" si="1"/>
        <v>0.2232445520581114</v>
      </c>
      <c r="H3" s="73">
        <f t="shared" si="2"/>
        <v>461</v>
      </c>
      <c r="I3" s="85">
        <f t="shared" si="3"/>
        <v>0.007064051486362243</v>
      </c>
      <c r="J3" s="74">
        <f t="shared" si="4"/>
        <v>-7</v>
      </c>
    </row>
    <row r="4" spans="1:10" ht="15">
      <c r="A4" s="73">
        <v>3</v>
      </c>
      <c r="B4" s="73" t="s">
        <v>4</v>
      </c>
      <c r="C4" s="73">
        <v>1179</v>
      </c>
      <c r="D4" s="73">
        <v>1123</v>
      </c>
      <c r="E4" s="73">
        <v>1127</v>
      </c>
      <c r="F4" s="9">
        <f t="shared" si="0"/>
        <v>0.0006890361930475209</v>
      </c>
      <c r="G4" s="9">
        <f t="shared" si="1"/>
        <v>-0.04410517387616624</v>
      </c>
      <c r="H4" s="73">
        <f t="shared" si="2"/>
        <v>-52</v>
      </c>
      <c r="I4" s="85">
        <f t="shared" si="3"/>
        <v>-0.0007968127490039841</v>
      </c>
      <c r="J4" s="74">
        <f t="shared" si="4"/>
        <v>4</v>
      </c>
    </row>
    <row r="5" spans="1:10" ht="15">
      <c r="A5" s="73">
        <v>5</v>
      </c>
      <c r="B5" s="73" t="s">
        <v>5</v>
      </c>
      <c r="C5" s="73">
        <v>751</v>
      </c>
      <c r="D5" s="73">
        <v>724</v>
      </c>
      <c r="E5" s="73">
        <v>724</v>
      </c>
      <c r="F5" s="9">
        <f t="shared" si="0"/>
        <v>0.0004426461435371829</v>
      </c>
      <c r="G5" s="9">
        <f t="shared" si="1"/>
        <v>-0.03595206391478029</v>
      </c>
      <c r="H5" s="73">
        <f t="shared" si="2"/>
        <v>-27</v>
      </c>
      <c r="I5" s="85">
        <f t="shared" si="3"/>
        <v>-0.0004137296965982225</v>
      </c>
      <c r="J5" s="74">
        <f t="shared" si="4"/>
        <v>0</v>
      </c>
    </row>
    <row r="6" spans="1:10" ht="15.75" customHeight="1">
      <c r="A6" s="73">
        <v>6</v>
      </c>
      <c r="B6" s="73" t="s">
        <v>6</v>
      </c>
      <c r="C6" s="73">
        <v>51</v>
      </c>
      <c r="D6" s="73">
        <v>52</v>
      </c>
      <c r="E6" s="73">
        <v>51</v>
      </c>
      <c r="F6" s="9">
        <f t="shared" si="0"/>
        <v>3.118087475192863E-05</v>
      </c>
      <c r="G6" s="9">
        <f t="shared" si="1"/>
        <v>0</v>
      </c>
      <c r="H6" s="73">
        <f t="shared" si="2"/>
        <v>0</v>
      </c>
      <c r="I6" s="85">
        <f t="shared" si="3"/>
        <v>0</v>
      </c>
      <c r="J6" s="74">
        <f t="shared" si="4"/>
        <v>-1</v>
      </c>
    </row>
    <row r="7" spans="1:10" ht="15">
      <c r="A7" s="73">
        <v>7</v>
      </c>
      <c r="B7" s="73" t="s">
        <v>7</v>
      </c>
      <c r="C7" s="73">
        <v>947</v>
      </c>
      <c r="D7" s="73">
        <v>941</v>
      </c>
      <c r="E7" s="73">
        <v>955</v>
      </c>
      <c r="F7" s="9">
        <f t="shared" si="0"/>
        <v>0.0005838771644723891</v>
      </c>
      <c r="G7" s="9">
        <f t="shared" si="1"/>
        <v>0.008447729672650475</v>
      </c>
      <c r="H7" s="73">
        <f t="shared" si="2"/>
        <v>8</v>
      </c>
      <c r="I7" s="85">
        <f t="shared" si="3"/>
        <v>0.0001225865767698437</v>
      </c>
      <c r="J7" s="74">
        <f t="shared" si="4"/>
        <v>14</v>
      </c>
    </row>
    <row r="8" spans="1:10" ht="15">
      <c r="A8" s="73">
        <v>8</v>
      </c>
      <c r="B8" s="73" t="s">
        <v>8</v>
      </c>
      <c r="C8" s="73">
        <v>4715</v>
      </c>
      <c r="D8" s="73">
        <v>4574</v>
      </c>
      <c r="E8" s="73">
        <v>4600</v>
      </c>
      <c r="F8" s="9">
        <f t="shared" si="0"/>
        <v>0.0028123926246837586</v>
      </c>
      <c r="G8" s="9">
        <f t="shared" si="1"/>
        <v>-0.024390243902439025</v>
      </c>
      <c r="H8" s="73">
        <f t="shared" si="2"/>
        <v>-115</v>
      </c>
      <c r="I8" s="85">
        <f t="shared" si="3"/>
        <v>-0.0017621820410665032</v>
      </c>
      <c r="J8" s="74">
        <f t="shared" si="4"/>
        <v>26</v>
      </c>
    </row>
    <row r="9" spans="1:10" ht="15">
      <c r="A9" s="73">
        <v>9</v>
      </c>
      <c r="B9" s="73" t="s">
        <v>9</v>
      </c>
      <c r="C9" s="73">
        <v>415</v>
      </c>
      <c r="D9" s="73">
        <v>466</v>
      </c>
      <c r="E9" s="73">
        <v>475</v>
      </c>
      <c r="F9" s="9">
        <f t="shared" si="0"/>
        <v>0.000290410107983649</v>
      </c>
      <c r="G9" s="9">
        <f t="shared" si="1"/>
        <v>0.14457831325301204</v>
      </c>
      <c r="H9" s="73">
        <f t="shared" si="2"/>
        <v>60</v>
      </c>
      <c r="I9" s="85">
        <f t="shared" si="3"/>
        <v>0.0009193993257738277</v>
      </c>
      <c r="J9" s="74">
        <f t="shared" si="4"/>
        <v>9</v>
      </c>
    </row>
    <row r="10" spans="1:10" ht="15">
      <c r="A10" s="73">
        <v>10</v>
      </c>
      <c r="B10" s="73" t="s">
        <v>10</v>
      </c>
      <c r="C10" s="73">
        <v>40752</v>
      </c>
      <c r="D10" s="73">
        <v>41303</v>
      </c>
      <c r="E10" s="73">
        <v>41390</v>
      </c>
      <c r="F10" s="9">
        <f t="shared" si="0"/>
        <v>0.025305419725143646</v>
      </c>
      <c r="G10" s="9">
        <f t="shared" si="1"/>
        <v>0.01565567334118571</v>
      </c>
      <c r="H10" s="73">
        <f t="shared" si="2"/>
        <v>638</v>
      </c>
      <c r="I10" s="85">
        <f t="shared" si="3"/>
        <v>0.009776279497395035</v>
      </c>
      <c r="J10" s="74">
        <f t="shared" si="4"/>
        <v>87</v>
      </c>
    </row>
    <row r="11" spans="1:13" ht="15">
      <c r="A11" s="73">
        <v>11</v>
      </c>
      <c r="B11" s="73" t="s">
        <v>11</v>
      </c>
      <c r="C11" s="73">
        <v>630</v>
      </c>
      <c r="D11" s="73">
        <v>637</v>
      </c>
      <c r="E11" s="73">
        <v>640</v>
      </c>
      <c r="F11" s="9">
        <f t="shared" si="0"/>
        <v>0.0003912894086516534</v>
      </c>
      <c r="G11" s="9">
        <f t="shared" si="1"/>
        <v>0.015873015873015872</v>
      </c>
      <c r="H11" s="73">
        <f t="shared" si="2"/>
        <v>10</v>
      </c>
      <c r="I11" s="85">
        <f t="shared" si="3"/>
        <v>0.00015323322096230462</v>
      </c>
      <c r="J11" s="74">
        <f t="shared" si="4"/>
        <v>3</v>
      </c>
      <c r="M11" s="43"/>
    </row>
    <row r="12" spans="1:13" ht="15">
      <c r="A12" s="73">
        <v>12</v>
      </c>
      <c r="B12" s="73" t="s">
        <v>12</v>
      </c>
      <c r="C12" s="73">
        <v>50</v>
      </c>
      <c r="D12" s="73">
        <v>46</v>
      </c>
      <c r="E12" s="73">
        <v>45</v>
      </c>
      <c r="F12" s="9">
        <f t="shared" si="0"/>
        <v>2.7512536545819378E-05</v>
      </c>
      <c r="G12" s="9">
        <f t="shared" si="1"/>
        <v>-0.1</v>
      </c>
      <c r="H12" s="73">
        <f t="shared" si="2"/>
        <v>-5</v>
      </c>
      <c r="I12" s="85">
        <f t="shared" si="3"/>
        <v>-7.661661048115231E-05</v>
      </c>
      <c r="J12" s="74">
        <f t="shared" si="4"/>
        <v>-1</v>
      </c>
      <c r="M12" s="43"/>
    </row>
    <row r="13" spans="1:13" ht="15">
      <c r="A13" s="73">
        <v>13</v>
      </c>
      <c r="B13" s="73" t="s">
        <v>13</v>
      </c>
      <c r="C13" s="73">
        <v>18236</v>
      </c>
      <c r="D13" s="73">
        <v>17627</v>
      </c>
      <c r="E13" s="73">
        <v>17572</v>
      </c>
      <c r="F13" s="9">
        <f t="shared" si="0"/>
        <v>0.010743339826291958</v>
      </c>
      <c r="G13" s="9">
        <f t="shared" si="1"/>
        <v>-0.036411493748629085</v>
      </c>
      <c r="H13" s="73">
        <f t="shared" si="2"/>
        <v>-664</v>
      </c>
      <c r="I13" s="85">
        <f t="shared" si="3"/>
        <v>-0.010174685871897028</v>
      </c>
      <c r="J13" s="74">
        <f t="shared" si="4"/>
        <v>-55</v>
      </c>
      <c r="M13" s="43"/>
    </row>
    <row r="14" spans="1:13" ht="15">
      <c r="A14" s="73">
        <v>14</v>
      </c>
      <c r="B14" s="73" t="s">
        <v>14</v>
      </c>
      <c r="C14" s="73">
        <v>33896</v>
      </c>
      <c r="D14" s="73">
        <v>34850</v>
      </c>
      <c r="E14" s="73">
        <v>34930</v>
      </c>
      <c r="F14" s="9">
        <f t="shared" si="0"/>
        <v>0.02135584225656602</v>
      </c>
      <c r="G14" s="9">
        <f t="shared" si="1"/>
        <v>0.030505074345055463</v>
      </c>
      <c r="H14" s="73">
        <f t="shared" si="2"/>
        <v>1034</v>
      </c>
      <c r="I14" s="85">
        <f t="shared" si="3"/>
        <v>0.0158443150475023</v>
      </c>
      <c r="J14" s="74">
        <f t="shared" si="4"/>
        <v>80</v>
      </c>
      <c r="M14" s="43"/>
    </row>
    <row r="15" spans="1:13" ht="15">
      <c r="A15" s="73">
        <v>15</v>
      </c>
      <c r="B15" s="73" t="s">
        <v>15</v>
      </c>
      <c r="C15" s="73">
        <v>6797</v>
      </c>
      <c r="D15" s="73">
        <v>6742</v>
      </c>
      <c r="E15" s="73">
        <v>6747</v>
      </c>
      <c r="F15" s="9">
        <f t="shared" si="0"/>
        <v>0.004125046312769852</v>
      </c>
      <c r="G15" s="9">
        <f t="shared" si="1"/>
        <v>-0.007356186552890981</v>
      </c>
      <c r="H15" s="73">
        <f t="shared" si="2"/>
        <v>-50</v>
      </c>
      <c r="I15" s="85">
        <f t="shared" si="3"/>
        <v>-0.0007661661048115232</v>
      </c>
      <c r="J15" s="74">
        <f t="shared" si="4"/>
        <v>5</v>
      </c>
      <c r="M15" s="43"/>
    </row>
    <row r="16" spans="1:13" ht="15">
      <c r="A16" s="73">
        <v>16</v>
      </c>
      <c r="B16" s="73" t="s">
        <v>16</v>
      </c>
      <c r="C16" s="73">
        <v>11043</v>
      </c>
      <c r="D16" s="73">
        <v>10745</v>
      </c>
      <c r="E16" s="73">
        <v>10759</v>
      </c>
      <c r="F16" s="9">
        <f t="shared" si="0"/>
        <v>0.006577941793254904</v>
      </c>
      <c r="G16" s="9">
        <f t="shared" si="1"/>
        <v>-0.02571764918953183</v>
      </c>
      <c r="H16" s="73">
        <f t="shared" si="2"/>
        <v>-284</v>
      </c>
      <c r="I16" s="85">
        <f t="shared" si="3"/>
        <v>-0.0043518234753294515</v>
      </c>
      <c r="J16" s="74">
        <f t="shared" si="4"/>
        <v>14</v>
      </c>
      <c r="M16" s="43"/>
    </row>
    <row r="17" spans="1:13" ht="15">
      <c r="A17" s="73">
        <v>17</v>
      </c>
      <c r="B17" s="73" t="s">
        <v>17</v>
      </c>
      <c r="C17" s="73">
        <v>2037</v>
      </c>
      <c r="D17" s="73">
        <v>2201</v>
      </c>
      <c r="E17" s="73">
        <v>2209</v>
      </c>
      <c r="F17" s="9">
        <f t="shared" si="0"/>
        <v>0.0013505598495492223</v>
      </c>
      <c r="G17" s="9">
        <f t="shared" si="1"/>
        <v>0.08443789887088857</v>
      </c>
      <c r="H17" s="73">
        <f t="shared" si="2"/>
        <v>172</v>
      </c>
      <c r="I17" s="85">
        <f t="shared" si="3"/>
        <v>0.0026356114005516395</v>
      </c>
      <c r="J17" s="74">
        <f t="shared" si="4"/>
        <v>8</v>
      </c>
      <c r="M17" s="43"/>
    </row>
    <row r="18" spans="1:13" ht="15">
      <c r="A18" s="73">
        <v>18</v>
      </c>
      <c r="B18" s="73" t="s">
        <v>18</v>
      </c>
      <c r="C18" s="73">
        <v>9305</v>
      </c>
      <c r="D18" s="73">
        <v>8864</v>
      </c>
      <c r="E18" s="73">
        <v>8833</v>
      </c>
      <c r="F18" s="9">
        <f t="shared" si="0"/>
        <v>0.005400405229093835</v>
      </c>
      <c r="G18" s="9">
        <f t="shared" si="1"/>
        <v>-0.0507254164427727</v>
      </c>
      <c r="H18" s="73">
        <f t="shared" si="2"/>
        <v>-472</v>
      </c>
      <c r="I18" s="85">
        <f t="shared" si="3"/>
        <v>-0.007232608029420778</v>
      </c>
      <c r="J18" s="74">
        <f t="shared" si="4"/>
        <v>-31</v>
      </c>
      <c r="M18" s="43"/>
    </row>
    <row r="19" spans="1:13" ht="15">
      <c r="A19" s="73">
        <v>19</v>
      </c>
      <c r="B19" s="73" t="s">
        <v>19</v>
      </c>
      <c r="C19" s="73">
        <v>346</v>
      </c>
      <c r="D19" s="73">
        <v>320</v>
      </c>
      <c r="E19" s="73">
        <v>321</v>
      </c>
      <c r="F19" s="9">
        <f t="shared" si="0"/>
        <v>0.0001962560940268449</v>
      </c>
      <c r="G19" s="9">
        <f t="shared" si="1"/>
        <v>-0.07225433526011561</v>
      </c>
      <c r="H19" s="73">
        <f t="shared" si="2"/>
        <v>-25</v>
      </c>
      <c r="I19" s="85">
        <f t="shared" si="3"/>
        <v>-0.0003830830524057616</v>
      </c>
      <c r="J19" s="74">
        <f t="shared" si="4"/>
        <v>1</v>
      </c>
      <c r="M19" s="43"/>
    </row>
    <row r="20" spans="1:13" ht="15">
      <c r="A20" s="73">
        <v>20</v>
      </c>
      <c r="B20" s="73" t="s">
        <v>20</v>
      </c>
      <c r="C20" s="73">
        <v>4380</v>
      </c>
      <c r="D20" s="73">
        <v>4213</v>
      </c>
      <c r="E20" s="73">
        <v>4238</v>
      </c>
      <c r="F20" s="9">
        <f t="shared" si="0"/>
        <v>0.0025910695529151673</v>
      </c>
      <c r="G20" s="9">
        <f t="shared" si="1"/>
        <v>-0.032420091324200914</v>
      </c>
      <c r="H20" s="73">
        <f t="shared" si="2"/>
        <v>-142</v>
      </c>
      <c r="I20" s="85">
        <f t="shared" si="3"/>
        <v>-0.0021759117376647257</v>
      </c>
      <c r="J20" s="74">
        <f t="shared" si="4"/>
        <v>25</v>
      </c>
      <c r="M20" s="43"/>
    </row>
    <row r="21" spans="1:10" ht="15">
      <c r="A21" s="73">
        <v>21</v>
      </c>
      <c r="B21" s="73" t="s">
        <v>21</v>
      </c>
      <c r="C21" s="73">
        <v>296</v>
      </c>
      <c r="D21" s="73">
        <v>292</v>
      </c>
      <c r="E21" s="73">
        <v>295</v>
      </c>
      <c r="F21" s="9">
        <f t="shared" si="0"/>
        <v>0.00018035996180037147</v>
      </c>
      <c r="G21" s="9">
        <f t="shared" si="1"/>
        <v>-0.0033783783783783786</v>
      </c>
      <c r="H21" s="73">
        <f t="shared" si="2"/>
        <v>-1</v>
      </c>
      <c r="I21" s="85">
        <f t="shared" si="3"/>
        <v>-1.5323322096230464E-05</v>
      </c>
      <c r="J21" s="74">
        <f t="shared" si="4"/>
        <v>3</v>
      </c>
    </row>
    <row r="22" spans="1:10" ht="15">
      <c r="A22" s="73">
        <v>22</v>
      </c>
      <c r="B22" s="73" t="s">
        <v>22</v>
      </c>
      <c r="C22" s="73">
        <v>12142</v>
      </c>
      <c r="D22" s="73">
        <v>12377</v>
      </c>
      <c r="E22" s="73">
        <v>12385</v>
      </c>
      <c r="F22" s="9">
        <f t="shared" si="0"/>
        <v>0.0075720614471105115</v>
      </c>
      <c r="G22" s="9">
        <f t="shared" si="1"/>
        <v>0.0200131774007577</v>
      </c>
      <c r="H22" s="73">
        <f t="shared" si="2"/>
        <v>243</v>
      </c>
      <c r="I22" s="85">
        <f t="shared" si="3"/>
        <v>0.0037235672693840026</v>
      </c>
      <c r="J22" s="74">
        <f t="shared" si="4"/>
        <v>8</v>
      </c>
    </row>
    <row r="23" spans="1:10" ht="15">
      <c r="A23" s="73">
        <v>23</v>
      </c>
      <c r="B23" s="73" t="s">
        <v>23</v>
      </c>
      <c r="C23" s="73">
        <v>13353</v>
      </c>
      <c r="D23" s="73">
        <v>13495</v>
      </c>
      <c r="E23" s="73">
        <v>13504</v>
      </c>
      <c r="F23" s="9">
        <f t="shared" si="0"/>
        <v>0.008256206522549886</v>
      </c>
      <c r="G23" s="9">
        <f t="shared" si="1"/>
        <v>0.011308320227664195</v>
      </c>
      <c r="H23" s="73">
        <f t="shared" si="2"/>
        <v>151</v>
      </c>
      <c r="I23" s="85">
        <f t="shared" si="3"/>
        <v>0.0023138216365308</v>
      </c>
      <c r="J23" s="74">
        <f t="shared" si="4"/>
        <v>9</v>
      </c>
    </row>
    <row r="24" spans="1:10" ht="15">
      <c r="A24" s="73">
        <v>24</v>
      </c>
      <c r="B24" s="73" t="s">
        <v>24</v>
      </c>
      <c r="C24" s="73">
        <v>8956</v>
      </c>
      <c r="D24" s="73">
        <v>7915</v>
      </c>
      <c r="E24" s="73">
        <v>7895</v>
      </c>
      <c r="F24" s="9">
        <f t="shared" si="0"/>
        <v>0.004826921689538756</v>
      </c>
      <c r="G24" s="9">
        <f t="shared" si="1"/>
        <v>-0.11846806610093792</v>
      </c>
      <c r="H24" s="73">
        <f t="shared" si="2"/>
        <v>-1061</v>
      </c>
      <c r="I24" s="85">
        <f t="shared" si="3"/>
        <v>-0.01625804474410052</v>
      </c>
      <c r="J24" s="74">
        <f t="shared" si="4"/>
        <v>-20</v>
      </c>
    </row>
    <row r="25" spans="1:10" ht="15">
      <c r="A25" s="73">
        <v>25</v>
      </c>
      <c r="B25" s="73" t="s">
        <v>25</v>
      </c>
      <c r="C25" s="73">
        <v>31874</v>
      </c>
      <c r="D25" s="73">
        <v>34784</v>
      </c>
      <c r="E25" s="73">
        <v>34861</v>
      </c>
      <c r="F25" s="9">
        <f t="shared" si="0"/>
        <v>0.021313656367195764</v>
      </c>
      <c r="G25" s="9">
        <f t="shared" si="1"/>
        <v>0.09371274392922131</v>
      </c>
      <c r="H25" s="73">
        <f t="shared" si="2"/>
        <v>2987</v>
      </c>
      <c r="I25" s="85">
        <f t="shared" si="3"/>
        <v>0.04577076310144039</v>
      </c>
      <c r="J25" s="74">
        <f t="shared" si="4"/>
        <v>77</v>
      </c>
    </row>
    <row r="26" spans="1:10" ht="15">
      <c r="A26" s="73">
        <v>26</v>
      </c>
      <c r="B26" s="73" t="s">
        <v>26</v>
      </c>
      <c r="C26" s="73">
        <v>1727</v>
      </c>
      <c r="D26" s="73">
        <v>1650</v>
      </c>
      <c r="E26" s="73">
        <v>1650</v>
      </c>
      <c r="F26" s="9">
        <f t="shared" si="0"/>
        <v>0.001008793006680044</v>
      </c>
      <c r="G26" s="9">
        <f t="shared" si="1"/>
        <v>-0.044585987261146494</v>
      </c>
      <c r="H26" s="73">
        <f t="shared" si="2"/>
        <v>-77</v>
      </c>
      <c r="I26" s="85">
        <f t="shared" si="3"/>
        <v>-0.0011798958014097457</v>
      </c>
      <c r="J26" s="74">
        <f t="shared" si="4"/>
        <v>0</v>
      </c>
    </row>
    <row r="27" spans="1:10" ht="15">
      <c r="A27" s="73">
        <v>27</v>
      </c>
      <c r="B27" s="73" t="s">
        <v>27</v>
      </c>
      <c r="C27" s="73">
        <v>4760</v>
      </c>
      <c r="D27" s="73">
        <v>5131</v>
      </c>
      <c r="E27" s="73">
        <v>5149</v>
      </c>
      <c r="F27" s="9">
        <f t="shared" si="0"/>
        <v>0.003148045570542755</v>
      </c>
      <c r="G27" s="9">
        <f t="shared" si="1"/>
        <v>0.08172268907563025</v>
      </c>
      <c r="H27" s="73">
        <f t="shared" si="2"/>
        <v>389</v>
      </c>
      <c r="I27" s="85">
        <f t="shared" si="3"/>
        <v>0.00596077229543365</v>
      </c>
      <c r="J27" s="74">
        <f t="shared" si="4"/>
        <v>18</v>
      </c>
    </row>
    <row r="28" spans="1:10" ht="15">
      <c r="A28" s="73">
        <v>28</v>
      </c>
      <c r="B28" s="73" t="s">
        <v>28</v>
      </c>
      <c r="C28" s="73">
        <v>15514</v>
      </c>
      <c r="D28" s="73">
        <v>9024</v>
      </c>
      <c r="E28" s="73">
        <v>9083</v>
      </c>
      <c r="F28" s="9">
        <f t="shared" si="0"/>
        <v>0.005553252654348387</v>
      </c>
      <c r="G28" s="9">
        <f t="shared" si="1"/>
        <v>-0.4145288126853165</v>
      </c>
      <c r="H28" s="73">
        <f t="shared" si="2"/>
        <v>-6431</v>
      </c>
      <c r="I28" s="85">
        <f t="shared" si="3"/>
        <v>-0.0985442844008581</v>
      </c>
      <c r="J28" s="74">
        <f t="shared" si="4"/>
        <v>59</v>
      </c>
    </row>
    <row r="29" spans="1:10" ht="15">
      <c r="A29" s="73">
        <v>29</v>
      </c>
      <c r="B29" s="73" t="s">
        <v>29</v>
      </c>
      <c r="C29" s="73">
        <v>3272</v>
      </c>
      <c r="D29" s="73">
        <v>3395</v>
      </c>
      <c r="E29" s="73">
        <v>3397</v>
      </c>
      <c r="F29" s="9">
        <f t="shared" si="0"/>
        <v>0.002076890814358854</v>
      </c>
      <c r="G29" s="9">
        <f t="shared" si="1"/>
        <v>0.038202933985330076</v>
      </c>
      <c r="H29" s="73">
        <f t="shared" si="2"/>
        <v>125</v>
      </c>
      <c r="I29" s="85">
        <f t="shared" si="3"/>
        <v>0.001915415262028808</v>
      </c>
      <c r="J29" s="74">
        <f t="shared" si="4"/>
        <v>2</v>
      </c>
    </row>
    <row r="30" spans="1:10" ht="15">
      <c r="A30" s="73">
        <v>30</v>
      </c>
      <c r="B30" s="73" t="s">
        <v>30</v>
      </c>
      <c r="C30" s="73">
        <v>1140</v>
      </c>
      <c r="D30" s="73">
        <v>1121</v>
      </c>
      <c r="E30" s="73">
        <v>1124</v>
      </c>
      <c r="F30" s="9">
        <f t="shared" si="0"/>
        <v>0.0006872020239444662</v>
      </c>
      <c r="G30" s="9">
        <f t="shared" si="1"/>
        <v>-0.014035087719298246</v>
      </c>
      <c r="H30" s="73">
        <f t="shared" si="2"/>
        <v>-16</v>
      </c>
      <c r="I30" s="85">
        <f t="shared" si="3"/>
        <v>-0.0002451731535396874</v>
      </c>
      <c r="J30" s="74">
        <f t="shared" si="4"/>
        <v>3</v>
      </c>
    </row>
    <row r="31" spans="1:10" ht="15">
      <c r="A31" s="73">
        <v>31</v>
      </c>
      <c r="B31" s="73" t="s">
        <v>31</v>
      </c>
      <c r="C31" s="73">
        <v>20442</v>
      </c>
      <c r="D31" s="73">
        <v>20671</v>
      </c>
      <c r="E31" s="73">
        <v>20774</v>
      </c>
      <c r="F31" s="9">
        <f t="shared" si="0"/>
        <v>0.012701009648952261</v>
      </c>
      <c r="G31" s="9">
        <f t="shared" si="1"/>
        <v>0.01624107230212308</v>
      </c>
      <c r="H31" s="73">
        <f t="shared" si="2"/>
        <v>332</v>
      </c>
      <c r="I31" s="85">
        <f t="shared" si="3"/>
        <v>0.005087342935948514</v>
      </c>
      <c r="J31" s="74">
        <f t="shared" si="4"/>
        <v>103</v>
      </c>
    </row>
    <row r="32" spans="1:10" ht="15">
      <c r="A32" s="73">
        <v>32</v>
      </c>
      <c r="B32" s="73" t="s">
        <v>32</v>
      </c>
      <c r="C32" s="73">
        <v>5991</v>
      </c>
      <c r="D32" s="73">
        <v>6188</v>
      </c>
      <c r="E32" s="73">
        <v>6202</v>
      </c>
      <c r="F32" s="9">
        <f t="shared" si="0"/>
        <v>0.0037918389257149284</v>
      </c>
      <c r="G32" s="9">
        <f t="shared" si="1"/>
        <v>0.035219495910532465</v>
      </c>
      <c r="H32" s="73">
        <f t="shared" si="2"/>
        <v>211</v>
      </c>
      <c r="I32" s="85">
        <f t="shared" si="3"/>
        <v>0.0032332209623046277</v>
      </c>
      <c r="J32" s="74">
        <f t="shared" si="4"/>
        <v>14</v>
      </c>
    </row>
    <row r="33" spans="1:10" ht="15">
      <c r="A33" s="73">
        <v>33</v>
      </c>
      <c r="B33" s="73" t="s">
        <v>33</v>
      </c>
      <c r="C33" s="73">
        <v>19340</v>
      </c>
      <c r="D33" s="73">
        <v>21405</v>
      </c>
      <c r="E33" s="73">
        <v>21355</v>
      </c>
      <c r="F33" s="9">
        <f t="shared" si="0"/>
        <v>0.01305622706524384</v>
      </c>
      <c r="G33" s="9">
        <f t="shared" si="1"/>
        <v>0.10418821096173733</v>
      </c>
      <c r="H33" s="73">
        <f t="shared" si="2"/>
        <v>2015</v>
      </c>
      <c r="I33" s="85">
        <f t="shared" si="3"/>
        <v>0.030876494023904383</v>
      </c>
      <c r="J33" s="74">
        <f t="shared" si="4"/>
        <v>-50</v>
      </c>
    </row>
    <row r="34" spans="1:10" ht="15">
      <c r="A34" s="73">
        <v>35</v>
      </c>
      <c r="B34" s="73" t="s">
        <v>34</v>
      </c>
      <c r="C34" s="73">
        <v>34365</v>
      </c>
      <c r="D34" s="73">
        <v>25061</v>
      </c>
      <c r="E34" s="73">
        <v>22878</v>
      </c>
      <c r="F34" s="9">
        <f aca="true" t="shared" si="5" ref="F34:F65">E34/$E$90</f>
        <v>0.013987373579894572</v>
      </c>
      <c r="G34" s="9">
        <f aca="true" t="shared" si="6" ref="G34:G65">(E34-C34)/C34</f>
        <v>-0.33426451331296375</v>
      </c>
      <c r="H34" s="73">
        <f aca="true" t="shared" si="7" ref="H34:H65">E34-C34</f>
        <v>-11487</v>
      </c>
      <c r="I34" s="85">
        <f aca="true" t="shared" si="8" ref="I34:I65">H34/$H$90</f>
        <v>-0.17601900091939932</v>
      </c>
      <c r="J34" s="74">
        <f aca="true" t="shared" si="9" ref="J34:J65">E34-D34</f>
        <v>-2183</v>
      </c>
    </row>
    <row r="35" spans="1:10" ht="15">
      <c r="A35" s="73">
        <v>36</v>
      </c>
      <c r="B35" s="73" t="s">
        <v>35</v>
      </c>
      <c r="C35" s="73">
        <v>1284</v>
      </c>
      <c r="D35" s="73">
        <v>1036</v>
      </c>
      <c r="E35" s="73">
        <v>1019</v>
      </c>
      <c r="F35" s="9">
        <f t="shared" si="5"/>
        <v>0.0006230061053375544</v>
      </c>
      <c r="G35" s="9">
        <f t="shared" si="6"/>
        <v>-0.20638629283489096</v>
      </c>
      <c r="H35" s="73">
        <f t="shared" si="7"/>
        <v>-265</v>
      </c>
      <c r="I35" s="85">
        <f t="shared" si="8"/>
        <v>-0.004060680355501073</v>
      </c>
      <c r="J35" s="74">
        <f t="shared" si="9"/>
        <v>-17</v>
      </c>
    </row>
    <row r="36" spans="1:10" ht="15">
      <c r="A36" s="73">
        <v>37</v>
      </c>
      <c r="B36" s="73" t="s">
        <v>36</v>
      </c>
      <c r="C36" s="73">
        <v>369</v>
      </c>
      <c r="D36" s="73">
        <v>332</v>
      </c>
      <c r="E36" s="73">
        <v>344</v>
      </c>
      <c r="F36" s="9">
        <f t="shared" si="5"/>
        <v>0.0002103180571502637</v>
      </c>
      <c r="G36" s="9">
        <f t="shared" si="6"/>
        <v>-0.06775067750677506</v>
      </c>
      <c r="H36" s="73">
        <f t="shared" si="7"/>
        <v>-25</v>
      </c>
      <c r="I36" s="85">
        <f t="shared" si="8"/>
        <v>-0.0003830830524057616</v>
      </c>
      <c r="J36" s="74">
        <f t="shared" si="9"/>
        <v>12</v>
      </c>
    </row>
    <row r="37" spans="1:10" ht="15">
      <c r="A37" s="73">
        <v>38</v>
      </c>
      <c r="B37" s="73" t="s">
        <v>37</v>
      </c>
      <c r="C37" s="73">
        <v>3428</v>
      </c>
      <c r="D37" s="73">
        <v>2868</v>
      </c>
      <c r="E37" s="73">
        <v>2894</v>
      </c>
      <c r="F37" s="9">
        <f t="shared" si="5"/>
        <v>0.0017693617947466952</v>
      </c>
      <c r="G37" s="9">
        <f t="shared" si="6"/>
        <v>-0.1557759626604434</v>
      </c>
      <c r="H37" s="73">
        <f t="shared" si="7"/>
        <v>-534</v>
      </c>
      <c r="I37" s="85">
        <f t="shared" si="8"/>
        <v>-0.008182653999387068</v>
      </c>
      <c r="J37" s="74">
        <f t="shared" si="9"/>
        <v>26</v>
      </c>
    </row>
    <row r="38" spans="1:10" ht="15">
      <c r="A38" s="73">
        <v>39</v>
      </c>
      <c r="B38" s="73" t="s">
        <v>38</v>
      </c>
      <c r="C38" s="73">
        <v>177</v>
      </c>
      <c r="D38" s="73">
        <v>137</v>
      </c>
      <c r="E38" s="73">
        <v>134</v>
      </c>
      <c r="F38" s="9">
        <f t="shared" si="5"/>
        <v>8.192621993643992E-05</v>
      </c>
      <c r="G38" s="9">
        <f t="shared" si="6"/>
        <v>-0.24293785310734464</v>
      </c>
      <c r="H38" s="73">
        <f t="shared" si="7"/>
        <v>-43</v>
      </c>
      <c r="I38" s="85">
        <f t="shared" si="8"/>
        <v>-0.0006589028501379099</v>
      </c>
      <c r="J38" s="74">
        <f t="shared" si="9"/>
        <v>-3</v>
      </c>
    </row>
    <row r="39" spans="1:10" ht="15">
      <c r="A39" s="73">
        <v>41</v>
      </c>
      <c r="B39" s="73" t="s">
        <v>39</v>
      </c>
      <c r="C39" s="73">
        <v>116550</v>
      </c>
      <c r="D39" s="73">
        <v>116019</v>
      </c>
      <c r="E39" s="73">
        <v>118305</v>
      </c>
      <c r="F39" s="9">
        <f t="shared" si="5"/>
        <v>0.07233045857895914</v>
      </c>
      <c r="G39" s="9">
        <f t="shared" si="6"/>
        <v>0.015057915057915058</v>
      </c>
      <c r="H39" s="73">
        <f t="shared" si="7"/>
        <v>1755</v>
      </c>
      <c r="I39" s="85">
        <f t="shared" si="8"/>
        <v>0.026892430278884463</v>
      </c>
      <c r="J39" s="74">
        <f t="shared" si="9"/>
        <v>2286</v>
      </c>
    </row>
    <row r="40" spans="1:10" ht="15">
      <c r="A40" s="73">
        <v>42</v>
      </c>
      <c r="B40" s="73" t="s">
        <v>40</v>
      </c>
      <c r="C40" s="73">
        <v>15686</v>
      </c>
      <c r="D40" s="73">
        <v>15141</v>
      </c>
      <c r="E40" s="73">
        <v>15289</v>
      </c>
      <c r="F40" s="9">
        <f t="shared" si="5"/>
        <v>0.009347537138867388</v>
      </c>
      <c r="G40" s="9">
        <f t="shared" si="6"/>
        <v>-0.025309192910875942</v>
      </c>
      <c r="H40" s="73">
        <f t="shared" si="7"/>
        <v>-397</v>
      </c>
      <c r="I40" s="85">
        <f t="shared" si="8"/>
        <v>-0.006083358872203494</v>
      </c>
      <c r="J40" s="74">
        <f t="shared" si="9"/>
        <v>148</v>
      </c>
    </row>
    <row r="41" spans="1:10" ht="15">
      <c r="A41" s="73">
        <v>43</v>
      </c>
      <c r="B41" s="73" t="s">
        <v>41</v>
      </c>
      <c r="C41" s="73">
        <v>57280</v>
      </c>
      <c r="D41" s="73">
        <v>51585</v>
      </c>
      <c r="E41" s="73">
        <v>52403</v>
      </c>
      <c r="F41" s="9">
        <f t="shared" si="5"/>
        <v>0.03203865450245717</v>
      </c>
      <c r="G41" s="9">
        <f t="shared" si="6"/>
        <v>-0.085143156424581</v>
      </c>
      <c r="H41" s="73">
        <f t="shared" si="7"/>
        <v>-4877</v>
      </c>
      <c r="I41" s="85">
        <f t="shared" si="8"/>
        <v>-0.07473184186331597</v>
      </c>
      <c r="J41" s="74">
        <f t="shared" si="9"/>
        <v>818</v>
      </c>
    </row>
    <row r="42" spans="1:10" ht="15">
      <c r="A42" s="73">
        <v>45</v>
      </c>
      <c r="B42" s="73" t="s">
        <v>42</v>
      </c>
      <c r="C42" s="73">
        <v>35921</v>
      </c>
      <c r="D42" s="73">
        <v>40616</v>
      </c>
      <c r="E42" s="73">
        <v>40880</v>
      </c>
      <c r="F42" s="9">
        <f t="shared" si="5"/>
        <v>0.02499361097762436</v>
      </c>
      <c r="G42" s="9">
        <f t="shared" si="6"/>
        <v>0.13805294952813119</v>
      </c>
      <c r="H42" s="73">
        <f t="shared" si="7"/>
        <v>4959</v>
      </c>
      <c r="I42" s="85">
        <f t="shared" si="8"/>
        <v>0.07598835427520687</v>
      </c>
      <c r="J42" s="74">
        <f t="shared" si="9"/>
        <v>264</v>
      </c>
    </row>
    <row r="43" spans="1:10" ht="15">
      <c r="A43" s="73">
        <v>46</v>
      </c>
      <c r="B43" s="73" t="s">
        <v>43</v>
      </c>
      <c r="C43" s="73">
        <v>99112</v>
      </c>
      <c r="D43" s="73">
        <v>109159</v>
      </c>
      <c r="E43" s="73">
        <v>109895</v>
      </c>
      <c r="F43" s="9">
        <f t="shared" si="5"/>
        <v>0.06718867119339601</v>
      </c>
      <c r="G43" s="9">
        <f t="shared" si="6"/>
        <v>0.10879610945193317</v>
      </c>
      <c r="H43" s="73">
        <f t="shared" si="7"/>
        <v>10783</v>
      </c>
      <c r="I43" s="85">
        <f t="shared" si="8"/>
        <v>0.16523138216365307</v>
      </c>
      <c r="J43" s="74">
        <f t="shared" si="9"/>
        <v>736</v>
      </c>
    </row>
    <row r="44" spans="1:10" ht="15">
      <c r="A44" s="73">
        <v>47</v>
      </c>
      <c r="B44" s="73" t="s">
        <v>44</v>
      </c>
      <c r="C44" s="73">
        <v>277865</v>
      </c>
      <c r="D44" s="73">
        <v>283837</v>
      </c>
      <c r="E44" s="73">
        <v>284709</v>
      </c>
      <c r="F44" s="9">
        <f t="shared" si="5"/>
        <v>0.1740681503871931</v>
      </c>
      <c r="G44" s="9">
        <f t="shared" si="6"/>
        <v>0.024630665970885143</v>
      </c>
      <c r="H44" s="73">
        <f t="shared" si="7"/>
        <v>6844</v>
      </c>
      <c r="I44" s="85">
        <f t="shared" si="8"/>
        <v>0.10487281642660129</v>
      </c>
      <c r="J44" s="74">
        <f t="shared" si="9"/>
        <v>872</v>
      </c>
    </row>
    <row r="45" spans="1:10" ht="15">
      <c r="A45" s="73">
        <v>49</v>
      </c>
      <c r="B45" s="73" t="s">
        <v>45</v>
      </c>
      <c r="C45" s="73">
        <v>118677</v>
      </c>
      <c r="D45" s="73">
        <v>115683</v>
      </c>
      <c r="E45" s="73">
        <v>115697</v>
      </c>
      <c r="F45" s="9">
        <f t="shared" si="5"/>
        <v>0.07073595423870366</v>
      </c>
      <c r="G45" s="9">
        <f t="shared" si="6"/>
        <v>-0.025110172990554194</v>
      </c>
      <c r="H45" s="73">
        <f t="shared" si="7"/>
        <v>-2980</v>
      </c>
      <c r="I45" s="85">
        <f t="shared" si="8"/>
        <v>-0.04566349984676678</v>
      </c>
      <c r="J45" s="74">
        <f t="shared" si="9"/>
        <v>14</v>
      </c>
    </row>
    <row r="46" spans="1:10" ht="15">
      <c r="A46" s="73">
        <v>50</v>
      </c>
      <c r="B46" s="73" t="s">
        <v>46</v>
      </c>
      <c r="C46" s="73">
        <v>3061</v>
      </c>
      <c r="D46" s="73">
        <v>2730</v>
      </c>
      <c r="E46" s="73">
        <v>2735</v>
      </c>
      <c r="F46" s="9">
        <f t="shared" si="5"/>
        <v>0.0016721508322848</v>
      </c>
      <c r="G46" s="9">
        <f t="shared" si="6"/>
        <v>-0.10650114341718393</v>
      </c>
      <c r="H46" s="73">
        <f t="shared" si="7"/>
        <v>-326</v>
      </c>
      <c r="I46" s="85">
        <f t="shared" si="8"/>
        <v>-0.0049954030033711305</v>
      </c>
      <c r="J46" s="74">
        <f t="shared" si="9"/>
        <v>5</v>
      </c>
    </row>
    <row r="47" spans="1:10" ht="15">
      <c r="A47" s="73">
        <v>51</v>
      </c>
      <c r="B47" s="73" t="s">
        <v>47</v>
      </c>
      <c r="C47" s="73">
        <v>236</v>
      </c>
      <c r="D47" s="73">
        <v>292</v>
      </c>
      <c r="E47" s="73">
        <v>295</v>
      </c>
      <c r="F47" s="9">
        <f t="shared" si="5"/>
        <v>0.00018035996180037147</v>
      </c>
      <c r="G47" s="9">
        <f t="shared" si="6"/>
        <v>0.25</v>
      </c>
      <c r="H47" s="73">
        <f t="shared" si="7"/>
        <v>59</v>
      </c>
      <c r="I47" s="85">
        <f t="shared" si="8"/>
        <v>0.0009040760036775973</v>
      </c>
      <c r="J47" s="74">
        <f t="shared" si="9"/>
        <v>3</v>
      </c>
    </row>
    <row r="48" spans="1:10" ht="15">
      <c r="A48" s="73">
        <v>52</v>
      </c>
      <c r="B48" s="73" t="s">
        <v>48</v>
      </c>
      <c r="C48" s="73">
        <v>17169</v>
      </c>
      <c r="D48" s="73">
        <v>17827</v>
      </c>
      <c r="E48" s="73">
        <v>17890</v>
      </c>
      <c r="F48" s="9">
        <f t="shared" si="5"/>
        <v>0.010937761751215748</v>
      </c>
      <c r="G48" s="9">
        <f t="shared" si="6"/>
        <v>0.041994292037975424</v>
      </c>
      <c r="H48" s="73">
        <f t="shared" si="7"/>
        <v>721</v>
      </c>
      <c r="I48" s="85">
        <f t="shared" si="8"/>
        <v>0.011048115231382164</v>
      </c>
      <c r="J48" s="74">
        <f t="shared" si="9"/>
        <v>63</v>
      </c>
    </row>
    <row r="49" spans="1:10" ht="15">
      <c r="A49" s="73">
        <v>53</v>
      </c>
      <c r="B49" s="73" t="s">
        <v>49</v>
      </c>
      <c r="C49" s="73">
        <v>1954</v>
      </c>
      <c r="D49" s="73">
        <v>2393</v>
      </c>
      <c r="E49" s="73">
        <v>2398</v>
      </c>
      <c r="F49" s="9">
        <f t="shared" si="5"/>
        <v>0.0014661125030416638</v>
      </c>
      <c r="G49" s="9">
        <f t="shared" si="6"/>
        <v>0.22722620266120777</v>
      </c>
      <c r="H49" s="73">
        <f t="shared" si="7"/>
        <v>444</v>
      </c>
      <c r="I49" s="85">
        <f t="shared" si="8"/>
        <v>0.006803555010726325</v>
      </c>
      <c r="J49" s="74">
        <f t="shared" si="9"/>
        <v>5</v>
      </c>
    </row>
    <row r="50" spans="1:10" ht="15">
      <c r="A50" s="73">
        <v>55</v>
      </c>
      <c r="B50" s="73" t="s">
        <v>50</v>
      </c>
      <c r="C50" s="73">
        <v>15510</v>
      </c>
      <c r="D50" s="73">
        <v>17026</v>
      </c>
      <c r="E50" s="73">
        <v>17070</v>
      </c>
      <c r="F50" s="9">
        <f t="shared" si="5"/>
        <v>0.010436422196380817</v>
      </c>
      <c r="G50" s="9">
        <f t="shared" si="6"/>
        <v>0.10058027079303675</v>
      </c>
      <c r="H50" s="73">
        <f t="shared" si="7"/>
        <v>1560</v>
      </c>
      <c r="I50" s="85">
        <f t="shared" si="8"/>
        <v>0.02390438247011952</v>
      </c>
      <c r="J50" s="74">
        <f t="shared" si="9"/>
        <v>44</v>
      </c>
    </row>
    <row r="51" spans="1:10" ht="15">
      <c r="A51" s="73">
        <v>56</v>
      </c>
      <c r="B51" s="73" t="s">
        <v>51</v>
      </c>
      <c r="C51" s="73">
        <v>81472</v>
      </c>
      <c r="D51" s="73">
        <v>92875</v>
      </c>
      <c r="E51" s="73">
        <v>93868</v>
      </c>
      <c r="F51" s="9">
        <f t="shared" si="5"/>
        <v>0.05738992845517719</v>
      </c>
      <c r="G51" s="9">
        <f t="shared" si="6"/>
        <v>0.15215043205027495</v>
      </c>
      <c r="H51" s="73">
        <f t="shared" si="7"/>
        <v>12396</v>
      </c>
      <c r="I51" s="85">
        <f t="shared" si="8"/>
        <v>0.18994790070487283</v>
      </c>
      <c r="J51" s="74">
        <f t="shared" si="9"/>
        <v>993</v>
      </c>
    </row>
    <row r="52" spans="1:10" ht="15">
      <c r="A52" s="73">
        <v>58</v>
      </c>
      <c r="B52" s="73" t="s">
        <v>52</v>
      </c>
      <c r="C52" s="73">
        <v>1814</v>
      </c>
      <c r="D52" s="73">
        <v>1990</v>
      </c>
      <c r="E52" s="73">
        <v>2001</v>
      </c>
      <c r="F52" s="9">
        <f t="shared" si="5"/>
        <v>0.001223390791737435</v>
      </c>
      <c r="G52" s="9">
        <f t="shared" si="6"/>
        <v>0.10308710033076075</v>
      </c>
      <c r="H52" s="73">
        <f t="shared" si="7"/>
        <v>187</v>
      </c>
      <c r="I52" s="85">
        <f t="shared" si="8"/>
        <v>0.0028654612319950964</v>
      </c>
      <c r="J52" s="74">
        <f t="shared" si="9"/>
        <v>11</v>
      </c>
    </row>
    <row r="53" spans="1:10" ht="15">
      <c r="A53" s="73">
        <v>59</v>
      </c>
      <c r="B53" s="73" t="s">
        <v>53</v>
      </c>
      <c r="C53" s="73">
        <v>1801</v>
      </c>
      <c r="D53" s="73">
        <v>1861</v>
      </c>
      <c r="E53" s="73">
        <v>1883</v>
      </c>
      <c r="F53" s="9">
        <f t="shared" si="5"/>
        <v>0.0011512468070172864</v>
      </c>
      <c r="G53" s="9">
        <f t="shared" si="6"/>
        <v>0.04553026096612993</v>
      </c>
      <c r="H53" s="73">
        <f t="shared" si="7"/>
        <v>82</v>
      </c>
      <c r="I53" s="85">
        <f t="shared" si="8"/>
        <v>0.001256512411890898</v>
      </c>
      <c r="J53" s="74">
        <f t="shared" si="9"/>
        <v>22</v>
      </c>
    </row>
    <row r="54" spans="1:10" ht="15">
      <c r="A54" s="73">
        <v>60</v>
      </c>
      <c r="B54" s="73" t="s">
        <v>54</v>
      </c>
      <c r="C54" s="73">
        <v>696</v>
      </c>
      <c r="D54" s="73">
        <v>729</v>
      </c>
      <c r="E54" s="73">
        <v>735</v>
      </c>
      <c r="F54" s="9">
        <f t="shared" si="5"/>
        <v>0.0004493714302483832</v>
      </c>
      <c r="G54" s="9">
        <f t="shared" si="6"/>
        <v>0.05603448275862069</v>
      </c>
      <c r="H54" s="73">
        <f t="shared" si="7"/>
        <v>39</v>
      </c>
      <c r="I54" s="85">
        <f t="shared" si="8"/>
        <v>0.000597609561752988</v>
      </c>
      <c r="J54" s="74">
        <f t="shared" si="9"/>
        <v>6</v>
      </c>
    </row>
    <row r="55" spans="1:10" ht="15">
      <c r="A55" s="73">
        <v>61</v>
      </c>
      <c r="B55" s="73" t="s">
        <v>55</v>
      </c>
      <c r="C55" s="73">
        <v>3095</v>
      </c>
      <c r="D55" s="73">
        <v>3226</v>
      </c>
      <c r="E55" s="73">
        <v>3220</v>
      </c>
      <c r="F55" s="9">
        <f t="shared" si="5"/>
        <v>0.001968674837278631</v>
      </c>
      <c r="G55" s="9">
        <f t="shared" si="6"/>
        <v>0.04038772213247173</v>
      </c>
      <c r="H55" s="73">
        <f t="shared" si="7"/>
        <v>125</v>
      </c>
      <c r="I55" s="85">
        <f t="shared" si="8"/>
        <v>0.001915415262028808</v>
      </c>
      <c r="J55" s="74">
        <f t="shared" si="9"/>
        <v>-6</v>
      </c>
    </row>
    <row r="56" spans="1:10" ht="15">
      <c r="A56" s="73">
        <v>62</v>
      </c>
      <c r="B56" s="73" t="s">
        <v>56</v>
      </c>
      <c r="C56" s="73">
        <v>5636</v>
      </c>
      <c r="D56" s="73">
        <v>6179</v>
      </c>
      <c r="E56" s="73">
        <v>6237</v>
      </c>
      <c r="F56" s="9">
        <f t="shared" si="5"/>
        <v>0.0038132375652505657</v>
      </c>
      <c r="G56" s="9">
        <f t="shared" si="6"/>
        <v>0.10663591199432221</v>
      </c>
      <c r="H56" s="73">
        <f t="shared" si="7"/>
        <v>601</v>
      </c>
      <c r="I56" s="85">
        <f t="shared" si="8"/>
        <v>0.009209316579834509</v>
      </c>
      <c r="J56" s="74">
        <f t="shared" si="9"/>
        <v>58</v>
      </c>
    </row>
    <row r="57" spans="1:10" ht="15">
      <c r="A57" s="73">
        <v>63</v>
      </c>
      <c r="B57" s="73" t="s">
        <v>57</v>
      </c>
      <c r="C57" s="73">
        <v>2157</v>
      </c>
      <c r="D57" s="73">
        <v>1788</v>
      </c>
      <c r="E57" s="73">
        <v>1795</v>
      </c>
      <c r="F57" s="9">
        <f t="shared" si="5"/>
        <v>0.0010974445133276841</v>
      </c>
      <c r="G57" s="9">
        <f t="shared" si="6"/>
        <v>-0.16782568382012053</v>
      </c>
      <c r="H57" s="73">
        <f t="shared" si="7"/>
        <v>-362</v>
      </c>
      <c r="I57" s="85">
        <f t="shared" si="8"/>
        <v>-0.005547042598835428</v>
      </c>
      <c r="J57" s="74">
        <f t="shared" si="9"/>
        <v>7</v>
      </c>
    </row>
    <row r="58" spans="1:10" ht="15">
      <c r="A58" s="73">
        <v>64</v>
      </c>
      <c r="B58" s="73" t="s">
        <v>58</v>
      </c>
      <c r="C58" s="73">
        <v>7452</v>
      </c>
      <c r="D58" s="73">
        <v>7812</v>
      </c>
      <c r="E58" s="73">
        <v>7801</v>
      </c>
      <c r="F58" s="9">
        <f t="shared" si="5"/>
        <v>0.004769451057643044</v>
      </c>
      <c r="G58" s="9">
        <f t="shared" si="6"/>
        <v>0.04683306494900698</v>
      </c>
      <c r="H58" s="73">
        <f t="shared" si="7"/>
        <v>349</v>
      </c>
      <c r="I58" s="85">
        <f t="shared" si="8"/>
        <v>0.0053478394115844315</v>
      </c>
      <c r="J58" s="74">
        <f t="shared" si="9"/>
        <v>-11</v>
      </c>
    </row>
    <row r="59" spans="1:10" ht="15">
      <c r="A59" s="73">
        <v>65</v>
      </c>
      <c r="B59" s="73" t="s">
        <v>59</v>
      </c>
      <c r="C59" s="73">
        <v>4354</v>
      </c>
      <c r="D59" s="73">
        <v>4358</v>
      </c>
      <c r="E59" s="73">
        <v>4361</v>
      </c>
      <c r="F59" s="9">
        <f t="shared" si="5"/>
        <v>0.0026662704861404067</v>
      </c>
      <c r="G59" s="9">
        <f t="shared" si="6"/>
        <v>0.001607717041800643</v>
      </c>
      <c r="H59" s="73">
        <f t="shared" si="7"/>
        <v>7</v>
      </c>
      <c r="I59" s="85">
        <f t="shared" si="8"/>
        <v>0.00010726325467361325</v>
      </c>
      <c r="J59" s="74">
        <f t="shared" si="9"/>
        <v>3</v>
      </c>
    </row>
    <row r="60" spans="1:10" ht="15">
      <c r="A60" s="73">
        <v>66</v>
      </c>
      <c r="B60" s="73" t="s">
        <v>60</v>
      </c>
      <c r="C60" s="73">
        <v>9685</v>
      </c>
      <c r="D60" s="73">
        <v>10474</v>
      </c>
      <c r="E60" s="73">
        <v>10555</v>
      </c>
      <c r="F60" s="9">
        <f t="shared" si="5"/>
        <v>0.00645321829424719</v>
      </c>
      <c r="G60" s="9">
        <f t="shared" si="6"/>
        <v>0.08982963345379452</v>
      </c>
      <c r="H60" s="73">
        <f t="shared" si="7"/>
        <v>870</v>
      </c>
      <c r="I60" s="85">
        <f t="shared" si="8"/>
        <v>0.013331290223720503</v>
      </c>
      <c r="J60" s="74">
        <f t="shared" si="9"/>
        <v>81</v>
      </c>
    </row>
    <row r="61" spans="1:10" ht="15">
      <c r="A61" s="73">
        <v>68</v>
      </c>
      <c r="B61" s="73" t="s">
        <v>61</v>
      </c>
      <c r="C61" s="73">
        <v>10011</v>
      </c>
      <c r="D61" s="73">
        <v>29688</v>
      </c>
      <c r="E61" s="73">
        <v>34484</v>
      </c>
      <c r="F61" s="9">
        <f t="shared" si="5"/>
        <v>0.0210831624499119</v>
      </c>
      <c r="G61" s="9">
        <f t="shared" si="6"/>
        <v>2.4446109279792227</v>
      </c>
      <c r="H61" s="73">
        <f t="shared" si="7"/>
        <v>24473</v>
      </c>
      <c r="I61" s="85">
        <f t="shared" si="8"/>
        <v>0.3750076616610481</v>
      </c>
      <c r="J61" s="74">
        <f t="shared" si="9"/>
        <v>4796</v>
      </c>
    </row>
    <row r="62" spans="1:10" ht="15">
      <c r="A62" s="73">
        <v>69</v>
      </c>
      <c r="B62" s="73" t="s">
        <v>62</v>
      </c>
      <c r="C62" s="73">
        <v>40911</v>
      </c>
      <c r="D62" s="73">
        <v>42449</v>
      </c>
      <c r="E62" s="73">
        <v>42565</v>
      </c>
      <c r="F62" s="9">
        <f t="shared" si="5"/>
        <v>0.02602380262384004</v>
      </c>
      <c r="G62" s="9">
        <f t="shared" si="6"/>
        <v>0.040429224413971794</v>
      </c>
      <c r="H62" s="73">
        <f t="shared" si="7"/>
        <v>1654</v>
      </c>
      <c r="I62" s="85">
        <f t="shared" si="8"/>
        <v>0.025344774747165184</v>
      </c>
      <c r="J62" s="74">
        <f t="shared" si="9"/>
        <v>116</v>
      </c>
    </row>
    <row r="63" spans="1:10" ht="15">
      <c r="A63" s="73">
        <v>70</v>
      </c>
      <c r="B63" s="73" t="s">
        <v>63</v>
      </c>
      <c r="C63" s="73">
        <v>23535</v>
      </c>
      <c r="D63" s="73">
        <v>22500</v>
      </c>
      <c r="E63" s="73">
        <v>22483</v>
      </c>
      <c r="F63" s="9">
        <f t="shared" si="5"/>
        <v>0.01374587464799238</v>
      </c>
      <c r="G63" s="9">
        <f t="shared" si="6"/>
        <v>-0.04469938389632462</v>
      </c>
      <c r="H63" s="73">
        <f t="shared" si="7"/>
        <v>-1052</v>
      </c>
      <c r="I63" s="85">
        <f t="shared" si="8"/>
        <v>-0.016120134845234446</v>
      </c>
      <c r="J63" s="74">
        <f t="shared" si="9"/>
        <v>-17</v>
      </c>
    </row>
    <row r="64" spans="1:10" ht="15">
      <c r="A64" s="73">
        <v>71</v>
      </c>
      <c r="B64" s="73" t="s">
        <v>64</v>
      </c>
      <c r="C64" s="73">
        <v>18623</v>
      </c>
      <c r="D64" s="73">
        <v>19844</v>
      </c>
      <c r="E64" s="73">
        <v>20025</v>
      </c>
      <c r="F64" s="9">
        <f t="shared" si="5"/>
        <v>0.012243078762889624</v>
      </c>
      <c r="G64" s="9">
        <f t="shared" si="6"/>
        <v>0.0752832518928207</v>
      </c>
      <c r="H64" s="73">
        <f t="shared" si="7"/>
        <v>1402</v>
      </c>
      <c r="I64" s="85">
        <f t="shared" si="8"/>
        <v>0.02148329757891511</v>
      </c>
      <c r="J64" s="74">
        <f t="shared" si="9"/>
        <v>181</v>
      </c>
    </row>
    <row r="65" spans="1:10" ht="15">
      <c r="A65" s="73">
        <v>72</v>
      </c>
      <c r="B65" s="73" t="s">
        <v>65</v>
      </c>
      <c r="C65" s="73">
        <v>688</v>
      </c>
      <c r="D65" s="73">
        <v>738</v>
      </c>
      <c r="E65" s="73">
        <v>741</v>
      </c>
      <c r="F65" s="9">
        <f t="shared" si="5"/>
        <v>0.00045303976845449245</v>
      </c>
      <c r="G65" s="9">
        <f t="shared" si="6"/>
        <v>0.07703488372093023</v>
      </c>
      <c r="H65" s="73">
        <f t="shared" si="7"/>
        <v>53</v>
      </c>
      <c r="I65" s="85">
        <f t="shared" si="8"/>
        <v>0.0008121360711002146</v>
      </c>
      <c r="J65" s="74">
        <f t="shared" si="9"/>
        <v>3</v>
      </c>
    </row>
    <row r="66" spans="1:10" ht="15">
      <c r="A66" s="73">
        <v>73</v>
      </c>
      <c r="B66" s="73" t="s">
        <v>66</v>
      </c>
      <c r="C66" s="73">
        <v>6152</v>
      </c>
      <c r="D66" s="73">
        <v>6767</v>
      </c>
      <c r="E66" s="73">
        <v>6779</v>
      </c>
      <c r="F66" s="9">
        <f aca="true" t="shared" si="10" ref="F66:F89">E66/$E$90</f>
        <v>0.004144610783202435</v>
      </c>
      <c r="G66" s="9">
        <f aca="true" t="shared" si="11" ref="G66:G89">(E66-C66)/C66</f>
        <v>0.10191807542262679</v>
      </c>
      <c r="H66" s="73">
        <f aca="true" t="shared" si="12" ref="H66:H89">E66-C66</f>
        <v>627</v>
      </c>
      <c r="I66" s="85">
        <f aca="true" t="shared" si="13" ref="I66:I89">H66/$H$90</f>
        <v>0.0096077229543365</v>
      </c>
      <c r="J66" s="74">
        <f aca="true" t="shared" si="14" ref="J66:J89">E66-D66</f>
        <v>12</v>
      </c>
    </row>
    <row r="67" spans="1:10" ht="15">
      <c r="A67" s="73">
        <v>74</v>
      </c>
      <c r="B67" s="73" t="s">
        <v>67</v>
      </c>
      <c r="C67" s="73">
        <v>5089</v>
      </c>
      <c r="D67" s="73">
        <v>6074</v>
      </c>
      <c r="E67" s="73">
        <v>6131</v>
      </c>
      <c r="F67" s="9">
        <f t="shared" si="10"/>
        <v>0.0037484302569426356</v>
      </c>
      <c r="G67" s="9">
        <f t="shared" si="11"/>
        <v>0.2047553546865789</v>
      </c>
      <c r="H67" s="73">
        <f t="shared" si="12"/>
        <v>1042</v>
      </c>
      <c r="I67" s="85">
        <f t="shared" si="13"/>
        <v>0.015966901624272143</v>
      </c>
      <c r="J67" s="74">
        <f t="shared" si="14"/>
        <v>57</v>
      </c>
    </row>
    <row r="68" spans="1:10" ht="15">
      <c r="A68" s="73">
        <v>75</v>
      </c>
      <c r="B68" s="73" t="s">
        <v>68</v>
      </c>
      <c r="C68" s="73">
        <v>2063</v>
      </c>
      <c r="D68" s="73">
        <v>1940</v>
      </c>
      <c r="E68" s="73">
        <v>1953</v>
      </c>
      <c r="F68" s="9">
        <f t="shared" si="10"/>
        <v>0.001194044086088561</v>
      </c>
      <c r="G68" s="9">
        <f t="shared" si="11"/>
        <v>-0.05332040717401842</v>
      </c>
      <c r="H68" s="73">
        <f t="shared" si="12"/>
        <v>-110</v>
      </c>
      <c r="I68" s="85">
        <f t="shared" si="13"/>
        <v>-0.001685565430585351</v>
      </c>
      <c r="J68" s="74">
        <f t="shared" si="14"/>
        <v>13</v>
      </c>
    </row>
    <row r="69" spans="1:10" ht="15">
      <c r="A69" s="73">
        <v>77</v>
      </c>
      <c r="B69" s="73" t="s">
        <v>69</v>
      </c>
      <c r="C69" s="73">
        <v>5628</v>
      </c>
      <c r="D69" s="73">
        <v>5688</v>
      </c>
      <c r="E69" s="73">
        <v>5690</v>
      </c>
      <c r="F69" s="9">
        <f t="shared" si="10"/>
        <v>0.0034788073987936058</v>
      </c>
      <c r="G69" s="9">
        <f t="shared" si="11"/>
        <v>0.01101634683724236</v>
      </c>
      <c r="H69" s="73">
        <f t="shared" si="12"/>
        <v>62</v>
      </c>
      <c r="I69" s="85">
        <f t="shared" si="13"/>
        <v>0.0009500459699662887</v>
      </c>
      <c r="J69" s="74">
        <f t="shared" si="14"/>
        <v>2</v>
      </c>
    </row>
    <row r="70" spans="1:10" ht="15">
      <c r="A70" s="73">
        <v>78</v>
      </c>
      <c r="B70" s="73" t="s">
        <v>70</v>
      </c>
      <c r="C70" s="73">
        <v>492</v>
      </c>
      <c r="D70" s="73">
        <v>709</v>
      </c>
      <c r="E70" s="73">
        <v>739</v>
      </c>
      <c r="F70" s="9">
        <f t="shared" si="10"/>
        <v>0.000451816989052456</v>
      </c>
      <c r="G70" s="9">
        <f t="shared" si="11"/>
        <v>0.5020325203252033</v>
      </c>
      <c r="H70" s="73">
        <f t="shared" si="12"/>
        <v>247</v>
      </c>
      <c r="I70" s="85">
        <f t="shared" si="13"/>
        <v>0.0037848605577689245</v>
      </c>
      <c r="J70" s="74">
        <f t="shared" si="14"/>
        <v>30</v>
      </c>
    </row>
    <row r="71" spans="1:10" ht="15">
      <c r="A71" s="73">
        <v>79</v>
      </c>
      <c r="B71" s="73" t="s">
        <v>71</v>
      </c>
      <c r="C71" s="73">
        <v>7236</v>
      </c>
      <c r="D71" s="73">
        <v>7642</v>
      </c>
      <c r="E71" s="73">
        <v>7703</v>
      </c>
      <c r="F71" s="9">
        <f t="shared" si="10"/>
        <v>0.004709534866943259</v>
      </c>
      <c r="G71" s="9">
        <f t="shared" si="11"/>
        <v>0.06453841901603095</v>
      </c>
      <c r="H71" s="73">
        <f t="shared" si="12"/>
        <v>467</v>
      </c>
      <c r="I71" s="85">
        <f t="shared" si="13"/>
        <v>0.0071559914189396265</v>
      </c>
      <c r="J71" s="74">
        <f t="shared" si="14"/>
        <v>61</v>
      </c>
    </row>
    <row r="72" spans="1:10" ht="15">
      <c r="A72" s="73">
        <v>80</v>
      </c>
      <c r="B72" s="73" t="s">
        <v>72</v>
      </c>
      <c r="C72" s="73">
        <v>18435</v>
      </c>
      <c r="D72" s="73">
        <v>19075</v>
      </c>
      <c r="E72" s="73">
        <v>19145</v>
      </c>
      <c r="F72" s="9">
        <f t="shared" si="10"/>
        <v>0.0117050558259936</v>
      </c>
      <c r="G72" s="9">
        <f t="shared" si="11"/>
        <v>0.03851369677244372</v>
      </c>
      <c r="H72" s="73">
        <f t="shared" si="12"/>
        <v>710</v>
      </c>
      <c r="I72" s="85">
        <f t="shared" si="13"/>
        <v>0.010879558688323628</v>
      </c>
      <c r="J72" s="74">
        <f t="shared" si="14"/>
        <v>70</v>
      </c>
    </row>
    <row r="73" spans="1:10" ht="15">
      <c r="A73" s="73">
        <v>81</v>
      </c>
      <c r="B73" s="73" t="s">
        <v>73</v>
      </c>
      <c r="C73" s="73">
        <v>42829</v>
      </c>
      <c r="D73" s="73">
        <v>50395</v>
      </c>
      <c r="E73" s="73">
        <v>48066</v>
      </c>
      <c r="F73" s="9">
        <f t="shared" si="10"/>
        <v>0.029387057369141205</v>
      </c>
      <c r="G73" s="9">
        <f t="shared" si="11"/>
        <v>0.12227696187162904</v>
      </c>
      <c r="H73" s="73">
        <f t="shared" si="12"/>
        <v>5237</v>
      </c>
      <c r="I73" s="85">
        <f t="shared" si="13"/>
        <v>0.08024823781795894</v>
      </c>
      <c r="J73" s="74">
        <f t="shared" si="14"/>
        <v>-2329</v>
      </c>
    </row>
    <row r="74" spans="1:10" ht="15">
      <c r="A74" s="73">
        <v>82</v>
      </c>
      <c r="B74" s="73" t="s">
        <v>74</v>
      </c>
      <c r="C74" s="73">
        <v>45637</v>
      </c>
      <c r="D74" s="73">
        <v>49799</v>
      </c>
      <c r="E74" s="73">
        <v>50080</v>
      </c>
      <c r="F74" s="9">
        <f t="shared" si="10"/>
        <v>0.030618396226991876</v>
      </c>
      <c r="G74" s="9">
        <f t="shared" si="11"/>
        <v>0.09735521616232443</v>
      </c>
      <c r="H74" s="73">
        <f t="shared" si="12"/>
        <v>4443</v>
      </c>
      <c r="I74" s="85">
        <f t="shared" si="13"/>
        <v>0.06808152007355195</v>
      </c>
      <c r="J74" s="74">
        <f t="shared" si="14"/>
        <v>281</v>
      </c>
    </row>
    <row r="75" spans="1:10" ht="15">
      <c r="A75" s="73">
        <v>84</v>
      </c>
      <c r="B75" s="73" t="s">
        <v>75</v>
      </c>
      <c r="C75" s="73">
        <v>504</v>
      </c>
      <c r="D75" s="73">
        <v>639</v>
      </c>
      <c r="E75" s="73">
        <v>661</v>
      </c>
      <c r="F75" s="9">
        <f t="shared" si="10"/>
        <v>0.00040412859237303573</v>
      </c>
      <c r="G75" s="9">
        <f t="shared" si="11"/>
        <v>0.3115079365079365</v>
      </c>
      <c r="H75" s="73">
        <f t="shared" si="12"/>
        <v>157</v>
      </c>
      <c r="I75" s="85">
        <f t="shared" si="13"/>
        <v>0.0024057615691081826</v>
      </c>
      <c r="J75" s="74">
        <f t="shared" si="14"/>
        <v>22</v>
      </c>
    </row>
    <row r="76" spans="1:10" ht="15">
      <c r="A76" s="73">
        <v>85</v>
      </c>
      <c r="B76" s="73" t="s">
        <v>76</v>
      </c>
      <c r="C76" s="73">
        <v>22050</v>
      </c>
      <c r="D76" s="73">
        <v>23362</v>
      </c>
      <c r="E76" s="73">
        <v>23121</v>
      </c>
      <c r="F76" s="9">
        <f t="shared" si="10"/>
        <v>0.014135941277241996</v>
      </c>
      <c r="G76" s="9">
        <f t="shared" si="11"/>
        <v>0.04857142857142857</v>
      </c>
      <c r="H76" s="73">
        <f t="shared" si="12"/>
        <v>1071</v>
      </c>
      <c r="I76" s="85">
        <f t="shared" si="13"/>
        <v>0.016411277965062827</v>
      </c>
      <c r="J76" s="74">
        <f t="shared" si="14"/>
        <v>-241</v>
      </c>
    </row>
    <row r="77" spans="1:10" ht="15">
      <c r="A77" s="73">
        <v>86</v>
      </c>
      <c r="B77" s="73" t="s">
        <v>77</v>
      </c>
      <c r="C77" s="73">
        <v>20334</v>
      </c>
      <c r="D77" s="73">
        <v>20287</v>
      </c>
      <c r="E77" s="73">
        <v>20335</v>
      </c>
      <c r="F77" s="9">
        <f t="shared" si="10"/>
        <v>0.012432609570205267</v>
      </c>
      <c r="G77" s="9">
        <f t="shared" si="11"/>
        <v>4.91787154519524E-05</v>
      </c>
      <c r="H77" s="73">
        <f t="shared" si="12"/>
        <v>1</v>
      </c>
      <c r="I77" s="85">
        <f t="shared" si="13"/>
        <v>1.5323322096230464E-05</v>
      </c>
      <c r="J77" s="74">
        <f t="shared" si="14"/>
        <v>48</v>
      </c>
    </row>
    <row r="78" spans="1:10" ht="15">
      <c r="A78" s="73">
        <v>87</v>
      </c>
      <c r="B78" s="73" t="s">
        <v>78</v>
      </c>
      <c r="C78" s="73">
        <v>1568</v>
      </c>
      <c r="D78" s="73">
        <v>1524</v>
      </c>
      <c r="E78" s="73">
        <v>1534</v>
      </c>
      <c r="F78" s="9">
        <f t="shared" si="10"/>
        <v>0.0009378718013619317</v>
      </c>
      <c r="G78" s="9">
        <f t="shared" si="11"/>
        <v>-0.021683673469387755</v>
      </c>
      <c r="H78" s="73">
        <f t="shared" si="12"/>
        <v>-34</v>
      </c>
      <c r="I78" s="85">
        <f t="shared" si="13"/>
        <v>-0.0005209929512718358</v>
      </c>
      <c r="J78" s="74">
        <f t="shared" si="14"/>
        <v>10</v>
      </c>
    </row>
    <row r="79" spans="1:10" ht="15">
      <c r="A79" s="73">
        <v>88</v>
      </c>
      <c r="B79" s="73" t="s">
        <v>79</v>
      </c>
      <c r="C79" s="73">
        <v>3356</v>
      </c>
      <c r="D79" s="73">
        <v>3753</v>
      </c>
      <c r="E79" s="73">
        <v>3772</v>
      </c>
      <c r="F79" s="9">
        <f t="shared" si="10"/>
        <v>0.0023061619522406823</v>
      </c>
      <c r="G79" s="9">
        <f t="shared" si="11"/>
        <v>0.12395709177592372</v>
      </c>
      <c r="H79" s="73">
        <f t="shared" si="12"/>
        <v>416</v>
      </c>
      <c r="I79" s="85">
        <f t="shared" si="13"/>
        <v>0.006374501992031873</v>
      </c>
      <c r="J79" s="74">
        <f t="shared" si="14"/>
        <v>19</v>
      </c>
    </row>
    <row r="80" spans="1:14" ht="15">
      <c r="A80" s="73">
        <v>90</v>
      </c>
      <c r="B80" s="73" t="s">
        <v>80</v>
      </c>
      <c r="C80" s="73">
        <v>1242</v>
      </c>
      <c r="D80" s="73">
        <v>1320</v>
      </c>
      <c r="E80" s="73">
        <v>1322</v>
      </c>
      <c r="F80" s="9">
        <f t="shared" si="10"/>
        <v>0.0008082571847460715</v>
      </c>
      <c r="G80" s="9">
        <f t="shared" si="11"/>
        <v>0.0644122383252818</v>
      </c>
      <c r="H80" s="73">
        <f t="shared" si="12"/>
        <v>80</v>
      </c>
      <c r="I80" s="85">
        <f t="shared" si="13"/>
        <v>0.001225865767698437</v>
      </c>
      <c r="J80" s="74">
        <f t="shared" si="14"/>
        <v>2</v>
      </c>
      <c r="M80" s="17"/>
      <c r="N80" s="17"/>
    </row>
    <row r="81" spans="1:10" ht="15">
      <c r="A81" s="73">
        <v>91</v>
      </c>
      <c r="B81" s="73" t="s">
        <v>81</v>
      </c>
      <c r="C81" s="73">
        <v>240</v>
      </c>
      <c r="D81" s="73">
        <v>307</v>
      </c>
      <c r="E81" s="73">
        <v>311</v>
      </c>
      <c r="F81" s="9">
        <f t="shared" si="10"/>
        <v>0.00019014219701666283</v>
      </c>
      <c r="G81" s="9">
        <f t="shared" si="11"/>
        <v>0.29583333333333334</v>
      </c>
      <c r="H81" s="73">
        <f t="shared" si="12"/>
        <v>71</v>
      </c>
      <c r="I81" s="85">
        <f t="shared" si="13"/>
        <v>0.0010879558688323629</v>
      </c>
      <c r="J81" s="74">
        <f t="shared" si="14"/>
        <v>4</v>
      </c>
    </row>
    <row r="82" spans="1:10" ht="15">
      <c r="A82" s="73">
        <v>92</v>
      </c>
      <c r="B82" s="73" t="s">
        <v>82</v>
      </c>
      <c r="C82" s="73">
        <v>4717</v>
      </c>
      <c r="D82" s="73">
        <v>4360</v>
      </c>
      <c r="E82" s="73">
        <v>4360</v>
      </c>
      <c r="F82" s="9">
        <f t="shared" si="10"/>
        <v>0.0026656590964393885</v>
      </c>
      <c r="G82" s="9">
        <f t="shared" si="11"/>
        <v>-0.07568369726521094</v>
      </c>
      <c r="H82" s="73">
        <f t="shared" si="12"/>
        <v>-357</v>
      </c>
      <c r="I82" s="85">
        <f t="shared" si="13"/>
        <v>-0.005470425988354275</v>
      </c>
      <c r="J82" s="74">
        <f t="shared" si="14"/>
        <v>0</v>
      </c>
    </row>
    <row r="83" spans="1:10" ht="15">
      <c r="A83" s="73">
        <v>93</v>
      </c>
      <c r="B83" s="73" t="s">
        <v>83</v>
      </c>
      <c r="C83" s="73">
        <v>9158</v>
      </c>
      <c r="D83" s="73">
        <v>6653</v>
      </c>
      <c r="E83" s="73">
        <v>6695</v>
      </c>
      <c r="F83" s="9">
        <f t="shared" si="10"/>
        <v>0.004093254048316905</v>
      </c>
      <c r="G83" s="9">
        <f t="shared" si="11"/>
        <v>-0.2689451845381088</v>
      </c>
      <c r="H83" s="73">
        <f t="shared" si="12"/>
        <v>-2463</v>
      </c>
      <c r="I83" s="85">
        <f t="shared" si="13"/>
        <v>-0.03774134232301563</v>
      </c>
      <c r="J83" s="74">
        <f t="shared" si="14"/>
        <v>42</v>
      </c>
    </row>
    <row r="84" spans="1:10" ht="15">
      <c r="A84" s="73">
        <v>94</v>
      </c>
      <c r="B84" s="73" t="s">
        <v>84</v>
      </c>
      <c r="C84" s="73">
        <v>9176</v>
      </c>
      <c r="D84" s="73">
        <v>9394</v>
      </c>
      <c r="E84" s="73">
        <v>9363</v>
      </c>
      <c r="F84" s="9">
        <f t="shared" si="10"/>
        <v>0.005724441770633485</v>
      </c>
      <c r="G84" s="9">
        <f t="shared" si="11"/>
        <v>0.020379250217959895</v>
      </c>
      <c r="H84" s="73">
        <f t="shared" si="12"/>
        <v>187</v>
      </c>
      <c r="I84" s="85">
        <f t="shared" si="13"/>
        <v>0.0028654612319950964</v>
      </c>
      <c r="J84" s="74">
        <f t="shared" si="14"/>
        <v>-31</v>
      </c>
    </row>
    <row r="85" spans="1:10" ht="15">
      <c r="A85" s="73">
        <v>95</v>
      </c>
      <c r="B85" s="73" t="s">
        <v>85</v>
      </c>
      <c r="C85" s="73">
        <v>11551</v>
      </c>
      <c r="D85" s="73">
        <v>11715</v>
      </c>
      <c r="E85" s="73">
        <v>11714</v>
      </c>
      <c r="F85" s="9">
        <f t="shared" si="10"/>
        <v>0.007161818957727294</v>
      </c>
      <c r="G85" s="9">
        <f t="shared" si="11"/>
        <v>0.0141113323521773</v>
      </c>
      <c r="H85" s="73">
        <f t="shared" si="12"/>
        <v>163</v>
      </c>
      <c r="I85" s="85">
        <f t="shared" si="13"/>
        <v>0.0024977015016855652</v>
      </c>
      <c r="J85" s="74">
        <f t="shared" si="14"/>
        <v>-1</v>
      </c>
    </row>
    <row r="86" spans="1:10" ht="15">
      <c r="A86" s="73">
        <v>96</v>
      </c>
      <c r="B86" s="73" t="s">
        <v>86</v>
      </c>
      <c r="C86" s="73">
        <v>36860</v>
      </c>
      <c r="D86" s="73">
        <v>27645</v>
      </c>
      <c r="E86" s="73">
        <v>27798</v>
      </c>
      <c r="F86" s="9">
        <f t="shared" si="10"/>
        <v>0.016995410908904156</v>
      </c>
      <c r="G86" s="9">
        <f t="shared" si="11"/>
        <v>-0.24584915897992404</v>
      </c>
      <c r="H86" s="73">
        <f t="shared" si="12"/>
        <v>-9062</v>
      </c>
      <c r="I86" s="85">
        <f t="shared" si="13"/>
        <v>-0.13885994483604044</v>
      </c>
      <c r="J86" s="74">
        <f t="shared" si="14"/>
        <v>153</v>
      </c>
    </row>
    <row r="87" spans="1:10" ht="15">
      <c r="A87" s="73">
        <v>97</v>
      </c>
      <c r="B87" s="73" t="s">
        <v>87</v>
      </c>
      <c r="C87" s="73">
        <v>14228</v>
      </c>
      <c r="D87" s="73">
        <v>28606</v>
      </c>
      <c r="E87" s="73">
        <v>29012</v>
      </c>
      <c r="F87" s="9">
        <f t="shared" si="10"/>
        <v>0.017737638005940262</v>
      </c>
      <c r="G87" s="9">
        <f t="shared" si="11"/>
        <v>1.0390778746134384</v>
      </c>
      <c r="H87" s="73">
        <f t="shared" si="12"/>
        <v>14784</v>
      </c>
      <c r="I87" s="85">
        <f t="shared" si="13"/>
        <v>0.22653999387067117</v>
      </c>
      <c r="J87" s="74">
        <f t="shared" si="14"/>
        <v>406</v>
      </c>
    </row>
    <row r="88" spans="1:10" ht="15">
      <c r="A88" s="73">
        <v>98</v>
      </c>
      <c r="B88" s="73" t="s">
        <v>88</v>
      </c>
      <c r="C88" s="73">
        <v>471</v>
      </c>
      <c r="D88" s="73">
        <v>563</v>
      </c>
      <c r="E88" s="73">
        <v>561</v>
      </c>
      <c r="F88" s="9">
        <f t="shared" si="10"/>
        <v>0.0003429896222712149</v>
      </c>
      <c r="G88" s="9">
        <f t="shared" si="11"/>
        <v>0.1910828025477707</v>
      </c>
      <c r="H88" s="73">
        <f t="shared" si="12"/>
        <v>90</v>
      </c>
      <c r="I88" s="85">
        <f t="shared" si="13"/>
        <v>0.0013790989886607416</v>
      </c>
      <c r="J88" s="74">
        <f t="shared" si="14"/>
        <v>-2</v>
      </c>
    </row>
    <row r="89" spans="1:10" ht="15.75" thickBot="1">
      <c r="A89" s="73">
        <v>99</v>
      </c>
      <c r="B89" s="73" t="s">
        <v>89</v>
      </c>
      <c r="C89" s="6">
        <v>509</v>
      </c>
      <c r="D89" s="6">
        <v>497</v>
      </c>
      <c r="E89" s="6">
        <v>492</v>
      </c>
      <c r="F89" s="11">
        <f t="shared" si="10"/>
        <v>0.00030080373290095855</v>
      </c>
      <c r="G89" s="11">
        <f t="shared" si="11"/>
        <v>-0.03339882121807466</v>
      </c>
      <c r="H89" s="6">
        <f t="shared" si="12"/>
        <v>-17</v>
      </c>
      <c r="I89" s="86">
        <f t="shared" si="13"/>
        <v>-0.0002604964756359179</v>
      </c>
      <c r="J89" s="74">
        <f t="shared" si="14"/>
        <v>-5</v>
      </c>
    </row>
    <row r="90" spans="2:14" s="17" customFormat="1" ht="15.75" thickBot="1">
      <c r="B90" s="73" t="s">
        <v>90</v>
      </c>
      <c r="C90" s="70">
        <v>1570358</v>
      </c>
      <c r="D90" s="70">
        <v>1627221</v>
      </c>
      <c r="E90" s="70">
        <v>1635618</v>
      </c>
      <c r="F90" s="79">
        <f>E90/$E$90</f>
        <v>1</v>
      </c>
      <c r="G90" s="79">
        <f>(E90-C90)/C90</f>
        <v>0.04155740283425818</v>
      </c>
      <c r="H90" s="70">
        <f>E90-C90</f>
        <v>65260</v>
      </c>
      <c r="I90" s="80">
        <f>H90/$H$90</f>
        <v>1</v>
      </c>
      <c r="J90" s="84">
        <f>E90-D90</f>
        <v>8397</v>
      </c>
      <c r="M90" s="13"/>
      <c r="N90" s="13"/>
    </row>
    <row r="91" spans="3:5" ht="15">
      <c r="C91" s="14"/>
      <c r="D91" s="14"/>
      <c r="E91" s="14"/>
    </row>
    <row r="92" spans="4:5" ht="15">
      <c r="D92" s="14"/>
      <c r="E92" s="14"/>
    </row>
    <row r="93" spans="4:5" ht="15">
      <c r="D93" s="14"/>
      <c r="E93" s="14"/>
    </row>
    <row r="94" spans="4:5" ht="15">
      <c r="D94" s="14"/>
      <c r="E94" s="14"/>
    </row>
    <row r="95" spans="4:5" ht="15">
      <c r="D95" s="14"/>
      <c r="E95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M84"/>
  <sheetViews>
    <sheetView zoomScalePageLayoutView="0" workbookViewId="0" topLeftCell="A1">
      <pane ySplit="1" topLeftCell="A38" activePane="bottomLeft" state="frozen"/>
      <selection pane="topLeft" activeCell="W1" sqref="W1"/>
      <selection pane="bottomLeft" activeCell="G48" sqref="G48"/>
    </sheetView>
  </sheetViews>
  <sheetFormatPr defaultColWidth="9.140625" defaultRowHeight="15"/>
  <cols>
    <col min="1" max="1" width="11.8515625" style="13" customWidth="1"/>
    <col min="2" max="2" width="18.8515625" style="13" bestFit="1" customWidth="1"/>
    <col min="3" max="5" width="12.00390625" style="13" bestFit="1" customWidth="1"/>
    <col min="6" max="6" width="18.140625" style="13" customWidth="1"/>
    <col min="7" max="7" width="30.421875" style="13" customWidth="1"/>
    <col min="8" max="8" width="27.421875" style="13" customWidth="1"/>
    <col min="9" max="9" width="22.28125" style="13" customWidth="1"/>
    <col min="10" max="10" width="29.7109375" style="13" customWidth="1"/>
    <col min="11" max="11" width="9.140625" style="13" customWidth="1"/>
    <col min="12" max="12" width="10.8515625" style="13" bestFit="1" customWidth="1"/>
    <col min="13" max="16384" width="9.140625" style="13" customWidth="1"/>
  </cols>
  <sheetData>
    <row r="1" spans="1:10" ht="30.75" thickBot="1">
      <c r="A1" s="5" t="s">
        <v>92</v>
      </c>
      <c r="B1" s="5" t="s">
        <v>175</v>
      </c>
      <c r="C1" s="5">
        <v>41487</v>
      </c>
      <c r="D1" s="5">
        <v>41821</v>
      </c>
      <c r="E1" s="5">
        <v>41852</v>
      </c>
      <c r="F1" s="2" t="s">
        <v>277</v>
      </c>
      <c r="G1" s="2" t="s">
        <v>274</v>
      </c>
      <c r="H1" s="2" t="s">
        <v>278</v>
      </c>
      <c r="I1" s="2" t="s">
        <v>279</v>
      </c>
      <c r="J1" s="2" t="s">
        <v>296</v>
      </c>
    </row>
    <row r="2" spans="1:13" ht="15">
      <c r="A2" s="98">
        <v>1</v>
      </c>
      <c r="B2" s="99" t="s">
        <v>93</v>
      </c>
      <c r="C2" s="73">
        <v>268388</v>
      </c>
      <c r="D2" s="73">
        <v>275329</v>
      </c>
      <c r="E2" s="73">
        <v>277257</v>
      </c>
      <c r="F2" s="9">
        <f aca="true" t="shared" si="0" ref="F2:F33">E2/$E$83</f>
        <v>0.020984945261896856</v>
      </c>
      <c r="G2" s="9">
        <f aca="true" t="shared" si="1" ref="G2:G33">(E2-C2)/C2</f>
        <v>0.03304544167399437</v>
      </c>
      <c r="H2" s="73">
        <f aca="true" t="shared" si="2" ref="H2:H33">E2-C2</f>
        <v>8869</v>
      </c>
      <c r="I2" s="38">
        <f aca="true" t="shared" si="3" ref="I2:I33">H2/$H$83</f>
        <v>0.013246328844706248</v>
      </c>
      <c r="J2" s="7">
        <f aca="true" t="shared" si="4" ref="J2:J33">E2-D2</f>
        <v>1928</v>
      </c>
      <c r="L2" s="100"/>
      <c r="M2" s="16"/>
    </row>
    <row r="3" spans="1:13" ht="15">
      <c r="A3" s="98">
        <v>2</v>
      </c>
      <c r="B3" s="99" t="s">
        <v>94</v>
      </c>
      <c r="C3" s="73">
        <v>39574</v>
      </c>
      <c r="D3" s="73">
        <v>40333</v>
      </c>
      <c r="E3" s="73">
        <v>39941</v>
      </c>
      <c r="F3" s="9">
        <f t="shared" si="0"/>
        <v>0.0030230425154474817</v>
      </c>
      <c r="G3" s="9">
        <f t="shared" si="1"/>
        <v>0.009273765603679183</v>
      </c>
      <c r="H3" s="73">
        <f t="shared" si="2"/>
        <v>367</v>
      </c>
      <c r="I3" s="38">
        <f t="shared" si="3"/>
        <v>0.0005481342525659255</v>
      </c>
      <c r="J3" s="74">
        <f t="shared" si="4"/>
        <v>-392</v>
      </c>
      <c r="L3" s="100"/>
      <c r="M3" s="16"/>
    </row>
    <row r="4" spans="1:13" ht="15">
      <c r="A4" s="98">
        <v>3</v>
      </c>
      <c r="B4" s="99" t="s">
        <v>95</v>
      </c>
      <c r="C4" s="73">
        <v>80865</v>
      </c>
      <c r="D4" s="73">
        <v>84562</v>
      </c>
      <c r="E4" s="73">
        <v>85739</v>
      </c>
      <c r="F4" s="9">
        <f t="shared" si="0"/>
        <v>0.0064893879029556505</v>
      </c>
      <c r="G4" s="9">
        <f t="shared" si="1"/>
        <v>0.0602732949978359</v>
      </c>
      <c r="H4" s="73">
        <f t="shared" si="2"/>
        <v>4874</v>
      </c>
      <c r="I4" s="38">
        <f t="shared" si="3"/>
        <v>0.0072795813269927</v>
      </c>
      <c r="J4" s="74">
        <f t="shared" si="4"/>
        <v>1177</v>
      </c>
      <c r="L4" s="100"/>
      <c r="M4" s="16"/>
    </row>
    <row r="5" spans="1:13" ht="15">
      <c r="A5" s="98">
        <v>4</v>
      </c>
      <c r="B5" s="99" t="s">
        <v>96</v>
      </c>
      <c r="C5" s="73">
        <v>19911</v>
      </c>
      <c r="D5" s="73">
        <v>19034</v>
      </c>
      <c r="E5" s="73">
        <v>19148</v>
      </c>
      <c r="F5" s="9">
        <f t="shared" si="0"/>
        <v>0.001449268122625582</v>
      </c>
      <c r="G5" s="9">
        <f t="shared" si="1"/>
        <v>-0.03832052634222289</v>
      </c>
      <c r="H5" s="73">
        <f t="shared" si="2"/>
        <v>-763</v>
      </c>
      <c r="I5" s="38">
        <f t="shared" si="3"/>
        <v>-0.001139581565961311</v>
      </c>
      <c r="J5" s="74">
        <f t="shared" si="4"/>
        <v>114</v>
      </c>
      <c r="L5" s="100"/>
      <c r="M5" s="16"/>
    </row>
    <row r="6" spans="1:13" ht="15">
      <c r="A6" s="98">
        <v>5</v>
      </c>
      <c r="B6" s="99" t="s">
        <v>97</v>
      </c>
      <c r="C6" s="73">
        <v>33609</v>
      </c>
      <c r="D6" s="73">
        <v>39445</v>
      </c>
      <c r="E6" s="73">
        <v>36441</v>
      </c>
      <c r="F6" s="9">
        <f t="shared" si="0"/>
        <v>0.002758135557582977</v>
      </c>
      <c r="G6" s="9">
        <f t="shared" si="1"/>
        <v>0.08426314380076765</v>
      </c>
      <c r="H6" s="73">
        <f t="shared" si="2"/>
        <v>2832</v>
      </c>
      <c r="I6" s="38">
        <f t="shared" si="3"/>
        <v>0.00422974442307003</v>
      </c>
      <c r="J6" s="74">
        <f t="shared" si="4"/>
        <v>-3004</v>
      </c>
      <c r="L6" s="100"/>
      <c r="M6" s="16"/>
    </row>
    <row r="7" spans="1:13" ht="15">
      <c r="A7" s="98">
        <v>6</v>
      </c>
      <c r="B7" s="99" t="s">
        <v>98</v>
      </c>
      <c r="C7" s="73">
        <v>1042705</v>
      </c>
      <c r="D7" s="73">
        <v>1083287</v>
      </c>
      <c r="E7" s="73">
        <v>1101003</v>
      </c>
      <c r="F7" s="9">
        <f t="shared" si="0"/>
        <v>0.08333238723705524</v>
      </c>
      <c r="G7" s="9">
        <f t="shared" si="1"/>
        <v>0.055910348564550856</v>
      </c>
      <c r="H7" s="73">
        <f t="shared" si="2"/>
        <v>58298</v>
      </c>
      <c r="I7" s="38">
        <f t="shared" si="3"/>
        <v>0.08707120069778834</v>
      </c>
      <c r="J7" s="74">
        <f t="shared" si="4"/>
        <v>17716</v>
      </c>
      <c r="L7" s="100"/>
      <c r="M7" s="16"/>
    </row>
    <row r="8" spans="1:13" ht="15">
      <c r="A8" s="98">
        <v>7</v>
      </c>
      <c r="B8" s="99" t="s">
        <v>99</v>
      </c>
      <c r="C8" s="73">
        <v>527703</v>
      </c>
      <c r="D8" s="73">
        <v>567792</v>
      </c>
      <c r="E8" s="73">
        <v>571409</v>
      </c>
      <c r="F8" s="9">
        <f t="shared" si="0"/>
        <v>0.043248634253256805</v>
      </c>
      <c r="G8" s="9">
        <f t="shared" si="1"/>
        <v>0.08282310314703537</v>
      </c>
      <c r="H8" s="73">
        <f t="shared" si="2"/>
        <v>43706</v>
      </c>
      <c r="I8" s="38">
        <f t="shared" si="3"/>
        <v>0.06527726333146142</v>
      </c>
      <c r="J8" s="74">
        <f t="shared" si="4"/>
        <v>3617</v>
      </c>
      <c r="L8" s="100"/>
      <c r="M8" s="16"/>
    </row>
    <row r="9" spans="1:13" ht="15">
      <c r="A9" s="98">
        <v>8</v>
      </c>
      <c r="B9" s="99" t="s">
        <v>100</v>
      </c>
      <c r="C9" s="73">
        <v>22451</v>
      </c>
      <c r="D9" s="73">
        <v>23368</v>
      </c>
      <c r="E9" s="73">
        <v>22171</v>
      </c>
      <c r="F9" s="9">
        <f t="shared" si="0"/>
        <v>0.0016780720465182674</v>
      </c>
      <c r="G9" s="9">
        <f t="shared" si="1"/>
        <v>-0.012471604828292727</v>
      </c>
      <c r="H9" s="73">
        <f t="shared" si="2"/>
        <v>-280</v>
      </c>
      <c r="I9" s="38">
        <f t="shared" si="3"/>
        <v>-0.00041819507007754533</v>
      </c>
      <c r="J9" s="74">
        <f t="shared" si="4"/>
        <v>-1197</v>
      </c>
      <c r="L9" s="100"/>
      <c r="M9" s="16"/>
    </row>
    <row r="10" spans="1:13" ht="15">
      <c r="A10" s="98">
        <v>9</v>
      </c>
      <c r="B10" s="99" t="s">
        <v>101</v>
      </c>
      <c r="C10" s="73">
        <v>137238</v>
      </c>
      <c r="D10" s="73">
        <v>144294</v>
      </c>
      <c r="E10" s="73">
        <v>146115</v>
      </c>
      <c r="F10" s="9">
        <f t="shared" si="0"/>
        <v>0.011059108613820605</v>
      </c>
      <c r="G10" s="9">
        <f t="shared" si="1"/>
        <v>0.06468325099462248</v>
      </c>
      <c r="H10" s="73">
        <f t="shared" si="2"/>
        <v>8877</v>
      </c>
      <c r="I10" s="38">
        <f t="shared" si="3"/>
        <v>0.013258277275279891</v>
      </c>
      <c r="J10" s="74">
        <f t="shared" si="4"/>
        <v>1821</v>
      </c>
      <c r="L10" s="100"/>
      <c r="M10" s="16"/>
    </row>
    <row r="11" spans="1:13" ht="15">
      <c r="A11" s="98">
        <v>10</v>
      </c>
      <c r="B11" s="99" t="s">
        <v>102</v>
      </c>
      <c r="C11" s="73">
        <v>152543</v>
      </c>
      <c r="D11" s="73">
        <v>155654</v>
      </c>
      <c r="E11" s="73">
        <v>155200</v>
      </c>
      <c r="F11" s="9">
        <f t="shared" si="0"/>
        <v>0.011746731388734612</v>
      </c>
      <c r="G11" s="9">
        <f t="shared" si="1"/>
        <v>0.017418039503615375</v>
      </c>
      <c r="H11" s="73">
        <f t="shared" si="2"/>
        <v>2657</v>
      </c>
      <c r="I11" s="38">
        <f t="shared" si="3"/>
        <v>0.003968372504271564</v>
      </c>
      <c r="J11" s="74">
        <f t="shared" si="4"/>
        <v>-454</v>
      </c>
      <c r="L11" s="100"/>
      <c r="M11" s="16"/>
    </row>
    <row r="12" spans="1:13" ht="15">
      <c r="A12" s="98">
        <v>11</v>
      </c>
      <c r="B12" s="99" t="s">
        <v>103</v>
      </c>
      <c r="C12" s="73">
        <v>42060</v>
      </c>
      <c r="D12" s="73">
        <v>42108</v>
      </c>
      <c r="E12" s="73">
        <v>42022</v>
      </c>
      <c r="F12" s="9">
        <f t="shared" si="0"/>
        <v>0.0031805486238234916</v>
      </c>
      <c r="G12" s="9">
        <f t="shared" si="1"/>
        <v>-0.000903471231573942</v>
      </c>
      <c r="H12" s="73">
        <f t="shared" si="2"/>
        <v>-38</v>
      </c>
      <c r="I12" s="38">
        <f t="shared" si="3"/>
        <v>-5.675504522480972E-05</v>
      </c>
      <c r="J12" s="74">
        <f t="shared" si="4"/>
        <v>-86</v>
      </c>
      <c r="L12" s="100"/>
      <c r="M12" s="16"/>
    </row>
    <row r="13" spans="1:13" ht="15">
      <c r="A13" s="98">
        <v>12</v>
      </c>
      <c r="B13" s="99" t="s">
        <v>104</v>
      </c>
      <c r="C13" s="73">
        <v>19311</v>
      </c>
      <c r="D13" s="73">
        <v>18996</v>
      </c>
      <c r="E13" s="73">
        <v>20102</v>
      </c>
      <c r="F13" s="9">
        <f t="shared" si="0"/>
        <v>0.0015214741905692215</v>
      </c>
      <c r="G13" s="9">
        <f t="shared" si="1"/>
        <v>0.040961110248045156</v>
      </c>
      <c r="H13" s="73">
        <f t="shared" si="2"/>
        <v>791</v>
      </c>
      <c r="I13" s="38">
        <f t="shared" si="3"/>
        <v>0.0011814010729690656</v>
      </c>
      <c r="J13" s="74">
        <f t="shared" si="4"/>
        <v>1106</v>
      </c>
      <c r="L13" s="100"/>
      <c r="M13" s="16"/>
    </row>
    <row r="14" spans="1:13" ht="15">
      <c r="A14" s="98">
        <v>13</v>
      </c>
      <c r="B14" s="99" t="s">
        <v>105</v>
      </c>
      <c r="C14" s="73">
        <v>19574</v>
      </c>
      <c r="D14" s="73">
        <v>18742</v>
      </c>
      <c r="E14" s="73">
        <v>19452</v>
      </c>
      <c r="F14" s="9">
        <f t="shared" si="0"/>
        <v>0.0014722771841086705</v>
      </c>
      <c r="G14" s="9">
        <f t="shared" si="1"/>
        <v>-0.006232757739858996</v>
      </c>
      <c r="H14" s="73">
        <f t="shared" si="2"/>
        <v>-122</v>
      </c>
      <c r="I14" s="38">
        <f t="shared" si="3"/>
        <v>-0.0001822135662480733</v>
      </c>
      <c r="J14" s="74">
        <f t="shared" si="4"/>
        <v>710</v>
      </c>
      <c r="L14" s="100"/>
      <c r="M14" s="16"/>
    </row>
    <row r="15" spans="1:13" ht="15">
      <c r="A15" s="98">
        <v>14</v>
      </c>
      <c r="B15" s="99" t="s">
        <v>106</v>
      </c>
      <c r="C15" s="73">
        <v>52409</v>
      </c>
      <c r="D15" s="73">
        <v>54279</v>
      </c>
      <c r="E15" s="73">
        <v>55105</v>
      </c>
      <c r="F15" s="9">
        <f t="shared" si="0"/>
        <v>0.004170770832321011</v>
      </c>
      <c r="G15" s="9">
        <f t="shared" si="1"/>
        <v>0.051441546299299735</v>
      </c>
      <c r="H15" s="73">
        <f t="shared" si="2"/>
        <v>2696</v>
      </c>
      <c r="I15" s="38">
        <f t="shared" si="3"/>
        <v>0.004026621103318079</v>
      </c>
      <c r="J15" s="74">
        <f t="shared" si="4"/>
        <v>826</v>
      </c>
      <c r="L15" s="100"/>
      <c r="M15" s="16"/>
    </row>
    <row r="16" spans="1:13" ht="15">
      <c r="A16" s="98">
        <v>15</v>
      </c>
      <c r="B16" s="99" t="s">
        <v>107</v>
      </c>
      <c r="C16" s="73">
        <v>35201</v>
      </c>
      <c r="D16" s="73">
        <v>35484</v>
      </c>
      <c r="E16" s="73">
        <v>35993</v>
      </c>
      <c r="F16" s="9">
        <f t="shared" si="0"/>
        <v>0.00272422746697632</v>
      </c>
      <c r="G16" s="9">
        <f t="shared" si="1"/>
        <v>0.02249936081361325</v>
      </c>
      <c r="H16" s="73">
        <f t="shared" si="2"/>
        <v>792</v>
      </c>
      <c r="I16" s="38">
        <f t="shared" si="3"/>
        <v>0.001182894626790771</v>
      </c>
      <c r="J16" s="74">
        <f t="shared" si="4"/>
        <v>509</v>
      </c>
      <c r="L16" s="100"/>
      <c r="M16" s="16"/>
    </row>
    <row r="17" spans="1:10" ht="15">
      <c r="A17" s="98">
        <v>16</v>
      </c>
      <c r="B17" s="99" t="s">
        <v>108</v>
      </c>
      <c r="C17" s="73">
        <v>587394</v>
      </c>
      <c r="D17" s="73">
        <v>608634</v>
      </c>
      <c r="E17" s="73">
        <v>616636</v>
      </c>
      <c r="F17" s="9">
        <f t="shared" si="0"/>
        <v>0.04667176196278194</v>
      </c>
      <c r="G17" s="9">
        <f t="shared" si="1"/>
        <v>0.04978259907319448</v>
      </c>
      <c r="H17" s="73">
        <f t="shared" si="2"/>
        <v>29242</v>
      </c>
      <c r="I17" s="38">
        <f t="shared" si="3"/>
        <v>0.043674500854312785</v>
      </c>
      <c r="J17" s="74">
        <f t="shared" si="4"/>
        <v>8002</v>
      </c>
    </row>
    <row r="18" spans="1:10" ht="15">
      <c r="A18" s="98">
        <v>17</v>
      </c>
      <c r="B18" s="99" t="s">
        <v>109</v>
      </c>
      <c r="C18" s="73">
        <v>71837</v>
      </c>
      <c r="D18" s="73">
        <v>75626</v>
      </c>
      <c r="E18" s="73">
        <v>76343</v>
      </c>
      <c r="F18" s="9">
        <f t="shared" si="0"/>
        <v>0.005778226252642825</v>
      </c>
      <c r="G18" s="9">
        <f t="shared" si="1"/>
        <v>0.06272533652574579</v>
      </c>
      <c r="H18" s="73">
        <f t="shared" si="2"/>
        <v>4506</v>
      </c>
      <c r="I18" s="38">
        <f t="shared" si="3"/>
        <v>0.006729953520605069</v>
      </c>
      <c r="J18" s="74">
        <f t="shared" si="4"/>
        <v>717</v>
      </c>
    </row>
    <row r="19" spans="1:10" ht="15">
      <c r="A19" s="98">
        <v>18</v>
      </c>
      <c r="B19" s="99" t="s">
        <v>110</v>
      </c>
      <c r="C19" s="73">
        <v>21952</v>
      </c>
      <c r="D19" s="73">
        <v>22458</v>
      </c>
      <c r="E19" s="73">
        <v>23165</v>
      </c>
      <c r="F19" s="9">
        <f t="shared" si="0"/>
        <v>0.0017533056225517867</v>
      </c>
      <c r="G19" s="9">
        <f t="shared" si="1"/>
        <v>0.05525692419825073</v>
      </c>
      <c r="H19" s="73">
        <f t="shared" si="2"/>
        <v>1213</v>
      </c>
      <c r="I19" s="38">
        <f t="shared" si="3"/>
        <v>0.0018116807857287945</v>
      </c>
      <c r="J19" s="74">
        <f t="shared" si="4"/>
        <v>707</v>
      </c>
    </row>
    <row r="20" spans="1:10" ht="15">
      <c r="A20" s="98">
        <v>19</v>
      </c>
      <c r="B20" s="99" t="s">
        <v>111</v>
      </c>
      <c r="C20" s="73">
        <v>54686</v>
      </c>
      <c r="D20" s="73">
        <v>53889</v>
      </c>
      <c r="E20" s="73">
        <v>54941</v>
      </c>
      <c r="F20" s="9">
        <f t="shared" si="0"/>
        <v>0.004158358049152502</v>
      </c>
      <c r="G20" s="9">
        <f t="shared" si="1"/>
        <v>0.004662985041875434</v>
      </c>
      <c r="H20" s="73">
        <f t="shared" si="2"/>
        <v>255</v>
      </c>
      <c r="I20" s="38">
        <f t="shared" si="3"/>
        <v>0.0003808562245349073</v>
      </c>
      <c r="J20" s="74">
        <f t="shared" si="4"/>
        <v>1052</v>
      </c>
    </row>
    <row r="21" spans="1:10" ht="15">
      <c r="A21" s="98">
        <v>20</v>
      </c>
      <c r="B21" s="99" t="s">
        <v>112</v>
      </c>
      <c r="C21" s="73">
        <v>178706</v>
      </c>
      <c r="D21" s="73">
        <v>181087</v>
      </c>
      <c r="E21" s="73">
        <v>185083</v>
      </c>
      <c r="F21" s="9">
        <f t="shared" si="0"/>
        <v>0.014008506994981754</v>
      </c>
      <c r="G21" s="9">
        <f t="shared" si="1"/>
        <v>0.035684308305261155</v>
      </c>
      <c r="H21" s="73">
        <f t="shared" si="2"/>
        <v>6377</v>
      </c>
      <c r="I21" s="38">
        <f t="shared" si="3"/>
        <v>0.009524392721016095</v>
      </c>
      <c r="J21" s="74">
        <f t="shared" si="4"/>
        <v>3996</v>
      </c>
    </row>
    <row r="22" spans="1:10" ht="15">
      <c r="A22" s="98">
        <v>21</v>
      </c>
      <c r="B22" s="99" t="s">
        <v>113</v>
      </c>
      <c r="C22" s="73">
        <v>106869</v>
      </c>
      <c r="D22" s="73">
        <v>109200</v>
      </c>
      <c r="E22" s="73">
        <v>110455</v>
      </c>
      <c r="F22" s="9">
        <f t="shared" si="0"/>
        <v>0.008360085151692537</v>
      </c>
      <c r="G22" s="9">
        <f t="shared" si="1"/>
        <v>0.033555100169366234</v>
      </c>
      <c r="H22" s="73">
        <f t="shared" si="2"/>
        <v>3586</v>
      </c>
      <c r="I22" s="38">
        <f t="shared" si="3"/>
        <v>0.005355884004635991</v>
      </c>
      <c r="J22" s="74">
        <f t="shared" si="4"/>
        <v>1255</v>
      </c>
    </row>
    <row r="23" spans="1:10" ht="15">
      <c r="A23" s="98">
        <v>22</v>
      </c>
      <c r="B23" s="99" t="s">
        <v>114</v>
      </c>
      <c r="C23" s="73">
        <v>54989</v>
      </c>
      <c r="D23" s="73">
        <v>58576</v>
      </c>
      <c r="E23" s="73">
        <v>58782</v>
      </c>
      <c r="F23" s="9">
        <f t="shared" si="0"/>
        <v>0.004449074513483234</v>
      </c>
      <c r="G23" s="9">
        <f t="shared" si="1"/>
        <v>0.06897743185000636</v>
      </c>
      <c r="H23" s="73">
        <f t="shared" si="2"/>
        <v>3793</v>
      </c>
      <c r="I23" s="38">
        <f t="shared" si="3"/>
        <v>0.005665049645729034</v>
      </c>
      <c r="J23" s="74">
        <f t="shared" si="4"/>
        <v>206</v>
      </c>
    </row>
    <row r="24" spans="1:10" ht="15">
      <c r="A24" s="98">
        <v>23</v>
      </c>
      <c r="B24" s="99" t="s">
        <v>115</v>
      </c>
      <c r="C24" s="73">
        <v>59236</v>
      </c>
      <c r="D24" s="73">
        <v>59540</v>
      </c>
      <c r="E24" s="73">
        <v>60104</v>
      </c>
      <c r="F24" s="9">
        <f t="shared" si="0"/>
        <v>0.00454913365585377</v>
      </c>
      <c r="G24" s="9">
        <f t="shared" si="1"/>
        <v>0.01465325140117496</v>
      </c>
      <c r="H24" s="73">
        <f t="shared" si="2"/>
        <v>868</v>
      </c>
      <c r="I24" s="38">
        <f t="shared" si="3"/>
        <v>0.0012964047172403905</v>
      </c>
      <c r="J24" s="74">
        <f t="shared" si="4"/>
        <v>564</v>
      </c>
    </row>
    <row r="25" spans="1:10" ht="15">
      <c r="A25" s="98">
        <v>24</v>
      </c>
      <c r="B25" s="99" t="s">
        <v>116</v>
      </c>
      <c r="C25" s="73">
        <v>30311</v>
      </c>
      <c r="D25" s="73">
        <v>27825</v>
      </c>
      <c r="E25" s="73">
        <v>26299</v>
      </c>
      <c r="F25" s="9">
        <f t="shared" si="0"/>
        <v>0.001990510881393889</v>
      </c>
      <c r="G25" s="9">
        <f t="shared" si="1"/>
        <v>-0.13236118900729107</v>
      </c>
      <c r="H25" s="73">
        <f t="shared" si="2"/>
        <v>-4012</v>
      </c>
      <c r="I25" s="38">
        <f t="shared" si="3"/>
        <v>-0.005992137932682542</v>
      </c>
      <c r="J25" s="74">
        <f t="shared" si="4"/>
        <v>-1526</v>
      </c>
    </row>
    <row r="26" spans="1:10" ht="15">
      <c r="A26" s="98">
        <v>25</v>
      </c>
      <c r="B26" s="99" t="s">
        <v>117</v>
      </c>
      <c r="C26" s="73">
        <v>73621</v>
      </c>
      <c r="D26" s="73">
        <v>72382</v>
      </c>
      <c r="E26" s="73">
        <v>74745</v>
      </c>
      <c r="F26" s="9">
        <f t="shared" si="0"/>
        <v>0.005657277304452117</v>
      </c>
      <c r="G26" s="9">
        <f t="shared" si="1"/>
        <v>0.01526738294780022</v>
      </c>
      <c r="H26" s="73">
        <f t="shared" si="2"/>
        <v>1124</v>
      </c>
      <c r="I26" s="38">
        <f t="shared" si="3"/>
        <v>0.0016787544955970033</v>
      </c>
      <c r="J26" s="74">
        <f t="shared" si="4"/>
        <v>2363</v>
      </c>
    </row>
    <row r="27" spans="1:10" ht="15">
      <c r="A27" s="98">
        <v>26</v>
      </c>
      <c r="B27" s="99" t="s">
        <v>118</v>
      </c>
      <c r="C27" s="73">
        <v>157617</v>
      </c>
      <c r="D27" s="73">
        <v>163740</v>
      </c>
      <c r="E27" s="73">
        <v>167912</v>
      </c>
      <c r="F27" s="9">
        <f t="shared" si="0"/>
        <v>0.012708873459698494</v>
      </c>
      <c r="G27" s="9">
        <f t="shared" si="1"/>
        <v>0.06531655849305595</v>
      </c>
      <c r="H27" s="73">
        <f t="shared" si="2"/>
        <v>10295</v>
      </c>
      <c r="I27" s="38">
        <f t="shared" si="3"/>
        <v>0.015376136594458318</v>
      </c>
      <c r="J27" s="74">
        <f t="shared" si="4"/>
        <v>4172</v>
      </c>
    </row>
    <row r="28" spans="1:10" ht="15">
      <c r="A28" s="98">
        <v>27</v>
      </c>
      <c r="B28" s="99" t="s">
        <v>119</v>
      </c>
      <c r="C28" s="73">
        <v>249877</v>
      </c>
      <c r="D28" s="73">
        <v>256422</v>
      </c>
      <c r="E28" s="73">
        <v>261515</v>
      </c>
      <c r="F28" s="9">
        <f t="shared" si="0"/>
        <v>0.019793469453124563</v>
      </c>
      <c r="G28" s="9">
        <f t="shared" si="1"/>
        <v>0.04657491485811019</v>
      </c>
      <c r="H28" s="73">
        <f t="shared" si="2"/>
        <v>11638</v>
      </c>
      <c r="I28" s="38">
        <f t="shared" si="3"/>
        <v>0.01738197937700883</v>
      </c>
      <c r="J28" s="74">
        <f t="shared" si="4"/>
        <v>5093</v>
      </c>
    </row>
    <row r="29" spans="1:10" ht="15">
      <c r="A29" s="98">
        <v>28</v>
      </c>
      <c r="B29" s="99" t="s">
        <v>120</v>
      </c>
      <c r="C29" s="73">
        <v>43791</v>
      </c>
      <c r="D29" s="73">
        <v>46937</v>
      </c>
      <c r="E29" s="73">
        <v>42342</v>
      </c>
      <c r="F29" s="9">
        <f t="shared" si="0"/>
        <v>0.003204768688542532</v>
      </c>
      <c r="G29" s="9">
        <f t="shared" si="1"/>
        <v>-0.03308899088853874</v>
      </c>
      <c r="H29" s="73">
        <f t="shared" si="2"/>
        <v>-1449</v>
      </c>
      <c r="I29" s="38">
        <f t="shared" si="3"/>
        <v>-0.002164159487651297</v>
      </c>
      <c r="J29" s="74">
        <f t="shared" si="4"/>
        <v>-4595</v>
      </c>
    </row>
    <row r="30" spans="1:10" ht="15">
      <c r="A30" s="98">
        <v>29</v>
      </c>
      <c r="B30" s="99" t="s">
        <v>121</v>
      </c>
      <c r="C30" s="73">
        <v>15940</v>
      </c>
      <c r="D30" s="73">
        <v>15280</v>
      </c>
      <c r="E30" s="73">
        <v>15837</v>
      </c>
      <c r="F30" s="9">
        <f t="shared" si="0"/>
        <v>0.0011986661404857608</v>
      </c>
      <c r="G30" s="9">
        <f t="shared" si="1"/>
        <v>-0.0064617314930991215</v>
      </c>
      <c r="H30" s="73">
        <f t="shared" si="2"/>
        <v>-103</v>
      </c>
      <c r="I30" s="38">
        <f t="shared" si="3"/>
        <v>-0.00015383604363566845</v>
      </c>
      <c r="J30" s="74">
        <f t="shared" si="4"/>
        <v>557</v>
      </c>
    </row>
    <row r="31" spans="1:10" ht="15">
      <c r="A31" s="98">
        <v>30</v>
      </c>
      <c r="B31" s="99" t="s">
        <v>122</v>
      </c>
      <c r="C31" s="73">
        <v>9852</v>
      </c>
      <c r="D31" s="73">
        <v>9580</v>
      </c>
      <c r="E31" s="73">
        <v>9568</v>
      </c>
      <c r="F31" s="9">
        <f t="shared" si="0"/>
        <v>0.0007241799350993091</v>
      </c>
      <c r="G31" s="9">
        <f t="shared" si="1"/>
        <v>-0.02882663418595209</v>
      </c>
      <c r="H31" s="73">
        <f t="shared" si="2"/>
        <v>-284</v>
      </c>
      <c r="I31" s="38">
        <f t="shared" si="3"/>
        <v>-0.0004241692853643674</v>
      </c>
      <c r="J31" s="74">
        <f t="shared" si="4"/>
        <v>-12</v>
      </c>
    </row>
    <row r="32" spans="1:10" ht="15">
      <c r="A32" s="98">
        <v>31</v>
      </c>
      <c r="B32" s="99" t="s">
        <v>123</v>
      </c>
      <c r="C32" s="73">
        <v>135435</v>
      </c>
      <c r="D32" s="73">
        <v>139948</v>
      </c>
      <c r="E32" s="73">
        <v>140132</v>
      </c>
      <c r="F32" s="9">
        <f t="shared" si="0"/>
        <v>0.010606269091276795</v>
      </c>
      <c r="G32" s="9">
        <f t="shared" si="1"/>
        <v>0.034680843208919405</v>
      </c>
      <c r="H32" s="73">
        <f t="shared" si="2"/>
        <v>4697</v>
      </c>
      <c r="I32" s="38">
        <f t="shared" si="3"/>
        <v>0.007015222300550823</v>
      </c>
      <c r="J32" s="74">
        <f t="shared" si="4"/>
        <v>184</v>
      </c>
    </row>
    <row r="33" spans="1:10" ht="15">
      <c r="A33" s="98">
        <v>32</v>
      </c>
      <c r="B33" s="99" t="s">
        <v>124</v>
      </c>
      <c r="C33" s="73">
        <v>54420</v>
      </c>
      <c r="D33" s="73">
        <v>58587</v>
      </c>
      <c r="E33" s="73">
        <v>58495</v>
      </c>
      <c r="F33" s="9">
        <f t="shared" si="0"/>
        <v>0.004427352142938345</v>
      </c>
      <c r="G33" s="9">
        <f t="shared" si="1"/>
        <v>0.0748805586181551</v>
      </c>
      <c r="H33" s="73">
        <f t="shared" si="2"/>
        <v>4075</v>
      </c>
      <c r="I33" s="38">
        <f t="shared" si="3"/>
        <v>0.00608623182344999</v>
      </c>
      <c r="J33" s="74">
        <f t="shared" si="4"/>
        <v>-92</v>
      </c>
    </row>
    <row r="34" spans="1:10" ht="15">
      <c r="A34" s="98">
        <v>33</v>
      </c>
      <c r="B34" s="99" t="s">
        <v>125</v>
      </c>
      <c r="C34" s="73">
        <v>198882</v>
      </c>
      <c r="D34" s="73">
        <v>206462</v>
      </c>
      <c r="E34" s="73">
        <v>208340</v>
      </c>
      <c r="F34" s="9">
        <f aca="true" t="shared" si="5" ref="F34:F65">E34/$E$83</f>
        <v>0.015768775886140264</v>
      </c>
      <c r="G34" s="9">
        <f aca="true" t="shared" si="6" ref="G34:G65">(E34-C34)/C34</f>
        <v>0.04755583712955421</v>
      </c>
      <c r="H34" s="73">
        <f aca="true" t="shared" si="7" ref="H34:H65">E34-C34</f>
        <v>9458</v>
      </c>
      <c r="I34" s="38">
        <f aca="true" t="shared" si="8" ref="I34:I65">H34/$H$83</f>
        <v>0.014126032045690799</v>
      </c>
      <c r="J34" s="74">
        <f aca="true" t="shared" si="9" ref="J34:J65">E34-D34</f>
        <v>1878</v>
      </c>
    </row>
    <row r="35" spans="1:10" ht="15">
      <c r="A35" s="98">
        <v>34</v>
      </c>
      <c r="B35" s="99" t="s">
        <v>126</v>
      </c>
      <c r="C35" s="73">
        <v>3655942</v>
      </c>
      <c r="D35" s="73">
        <v>3839139</v>
      </c>
      <c r="E35" s="73">
        <v>3876549</v>
      </c>
      <c r="F35" s="9">
        <f t="shared" si="5"/>
        <v>0.2934070864579109</v>
      </c>
      <c r="G35" s="9">
        <f t="shared" si="6"/>
        <v>0.06034204043718418</v>
      </c>
      <c r="H35" s="73">
        <f t="shared" si="7"/>
        <v>220607</v>
      </c>
      <c r="I35" s="38">
        <f t="shared" si="8"/>
        <v>0.32948842794498945</v>
      </c>
      <c r="J35" s="74">
        <f t="shared" si="9"/>
        <v>37410</v>
      </c>
    </row>
    <row r="36" spans="1:10" ht="15">
      <c r="A36" s="98">
        <v>35</v>
      </c>
      <c r="B36" s="99" t="s">
        <v>127</v>
      </c>
      <c r="C36" s="73">
        <v>799057</v>
      </c>
      <c r="D36" s="73">
        <v>824681</v>
      </c>
      <c r="E36" s="73">
        <v>832643</v>
      </c>
      <c r="F36" s="9">
        <f t="shared" si="5"/>
        <v>0.06302083546204997</v>
      </c>
      <c r="G36" s="9">
        <f t="shared" si="6"/>
        <v>0.04203204527336598</v>
      </c>
      <c r="H36" s="73">
        <f t="shared" si="7"/>
        <v>33586</v>
      </c>
      <c r="I36" s="38">
        <f t="shared" si="8"/>
        <v>0.05016249865580156</v>
      </c>
      <c r="J36" s="74">
        <f t="shared" si="9"/>
        <v>7962</v>
      </c>
    </row>
    <row r="37" spans="1:10" ht="15">
      <c r="A37" s="98">
        <v>36</v>
      </c>
      <c r="B37" s="99" t="s">
        <v>128</v>
      </c>
      <c r="C37" s="73">
        <v>18601</v>
      </c>
      <c r="D37" s="73">
        <v>18275</v>
      </c>
      <c r="E37" s="73">
        <v>18127</v>
      </c>
      <c r="F37" s="9">
        <f t="shared" si="5"/>
        <v>0.0013719909786313938</v>
      </c>
      <c r="G37" s="9">
        <f t="shared" si="6"/>
        <v>-0.025482500940809633</v>
      </c>
      <c r="H37" s="73">
        <f t="shared" si="7"/>
        <v>-474</v>
      </c>
      <c r="I37" s="38">
        <f t="shared" si="8"/>
        <v>-0.000707944511488416</v>
      </c>
      <c r="J37" s="74">
        <f t="shared" si="9"/>
        <v>-148</v>
      </c>
    </row>
    <row r="38" spans="1:10" ht="15">
      <c r="A38" s="98">
        <v>37</v>
      </c>
      <c r="B38" s="99" t="s">
        <v>129</v>
      </c>
      <c r="C38" s="73">
        <v>40544</v>
      </c>
      <c r="D38" s="73">
        <v>43569</v>
      </c>
      <c r="E38" s="73">
        <v>43398</v>
      </c>
      <c r="F38" s="9">
        <f t="shared" si="5"/>
        <v>0.0032846949021153654</v>
      </c>
      <c r="G38" s="9">
        <f t="shared" si="6"/>
        <v>0.07039265982636149</v>
      </c>
      <c r="H38" s="73">
        <f t="shared" si="7"/>
        <v>2854</v>
      </c>
      <c r="I38" s="38">
        <f t="shared" si="8"/>
        <v>0.004262602607147551</v>
      </c>
      <c r="J38" s="74">
        <f t="shared" si="9"/>
        <v>-171</v>
      </c>
    </row>
    <row r="39" spans="1:10" ht="15">
      <c r="A39" s="98">
        <v>38</v>
      </c>
      <c r="B39" s="99" t="s">
        <v>130</v>
      </c>
      <c r="C39" s="73">
        <v>207266</v>
      </c>
      <c r="D39" s="73">
        <v>212920</v>
      </c>
      <c r="E39" s="73">
        <v>216515</v>
      </c>
      <c r="F39" s="9">
        <f t="shared" si="5"/>
        <v>0.0163875228520095</v>
      </c>
      <c r="G39" s="9">
        <f t="shared" si="6"/>
        <v>0.044623816737911666</v>
      </c>
      <c r="H39" s="73">
        <f t="shared" si="7"/>
        <v>9249</v>
      </c>
      <c r="I39" s="38">
        <f t="shared" si="8"/>
        <v>0.013813879296954344</v>
      </c>
      <c r="J39" s="74">
        <f t="shared" si="9"/>
        <v>3595</v>
      </c>
    </row>
    <row r="40" spans="1:10" ht="15">
      <c r="A40" s="98">
        <v>39</v>
      </c>
      <c r="B40" s="99" t="s">
        <v>131</v>
      </c>
      <c r="C40" s="73">
        <v>58032</v>
      </c>
      <c r="D40" s="73">
        <v>61558</v>
      </c>
      <c r="E40" s="73">
        <v>61193</v>
      </c>
      <c r="F40" s="9">
        <f t="shared" si="5"/>
        <v>0.004631557563600754</v>
      </c>
      <c r="G40" s="9">
        <f t="shared" si="6"/>
        <v>0.054469947615108906</v>
      </c>
      <c r="H40" s="73">
        <f t="shared" si="7"/>
        <v>3161</v>
      </c>
      <c r="I40" s="38">
        <f t="shared" si="8"/>
        <v>0.004721123630411146</v>
      </c>
      <c r="J40" s="74">
        <f t="shared" si="9"/>
        <v>-365</v>
      </c>
    </row>
    <row r="41" spans="1:10" ht="15">
      <c r="A41" s="98">
        <v>40</v>
      </c>
      <c r="B41" s="99" t="s">
        <v>132</v>
      </c>
      <c r="C41" s="73">
        <v>24612</v>
      </c>
      <c r="D41" s="73">
        <v>25952</v>
      </c>
      <c r="E41" s="73">
        <v>25919</v>
      </c>
      <c r="F41" s="9">
        <f t="shared" si="5"/>
        <v>0.0019617495545400285</v>
      </c>
      <c r="G41" s="9">
        <f t="shared" si="6"/>
        <v>0.05310417682431334</v>
      </c>
      <c r="H41" s="73">
        <f t="shared" si="7"/>
        <v>1307</v>
      </c>
      <c r="I41" s="38">
        <f t="shared" si="8"/>
        <v>0.0019520748449691134</v>
      </c>
      <c r="J41" s="74">
        <f t="shared" si="9"/>
        <v>-33</v>
      </c>
    </row>
    <row r="42" spans="1:10" ht="15">
      <c r="A42" s="98">
        <v>41</v>
      </c>
      <c r="B42" s="99" t="s">
        <v>133</v>
      </c>
      <c r="C42" s="73">
        <v>419572</v>
      </c>
      <c r="D42" s="73">
        <v>440095</v>
      </c>
      <c r="E42" s="73">
        <v>446303</v>
      </c>
      <c r="F42" s="9">
        <f t="shared" si="5"/>
        <v>0.03377964857594345</v>
      </c>
      <c r="G42" s="9">
        <f t="shared" si="6"/>
        <v>0.06371016178391313</v>
      </c>
      <c r="H42" s="73">
        <f t="shared" si="7"/>
        <v>26731</v>
      </c>
      <c r="I42" s="38">
        <f t="shared" si="8"/>
        <v>0.03992418720801023</v>
      </c>
      <c r="J42" s="74">
        <f t="shared" si="9"/>
        <v>6208</v>
      </c>
    </row>
    <row r="43" spans="1:10" ht="15">
      <c r="A43" s="98">
        <v>42</v>
      </c>
      <c r="B43" s="99" t="s">
        <v>134</v>
      </c>
      <c r="C43" s="73">
        <v>261655</v>
      </c>
      <c r="D43" s="73">
        <v>280096</v>
      </c>
      <c r="E43" s="73">
        <v>274055</v>
      </c>
      <c r="F43" s="9">
        <f t="shared" si="5"/>
        <v>0.02074259323930196</v>
      </c>
      <c r="G43" s="9">
        <f t="shared" si="6"/>
        <v>0.047390647990674745</v>
      </c>
      <c r="H43" s="73">
        <f t="shared" si="7"/>
        <v>12400</v>
      </c>
      <c r="I43" s="38">
        <f t="shared" si="8"/>
        <v>0.018520067389148437</v>
      </c>
      <c r="J43" s="74">
        <f t="shared" si="9"/>
        <v>-6041</v>
      </c>
    </row>
    <row r="44" spans="1:10" ht="15">
      <c r="A44" s="98">
        <v>43</v>
      </c>
      <c r="B44" s="99" t="s">
        <v>135</v>
      </c>
      <c r="C44" s="73">
        <v>79062</v>
      </c>
      <c r="D44" s="73">
        <v>79078</v>
      </c>
      <c r="E44" s="73">
        <v>79963</v>
      </c>
      <c r="F44" s="9">
        <f t="shared" si="5"/>
        <v>0.006052215734776971</v>
      </c>
      <c r="G44" s="9">
        <f t="shared" si="6"/>
        <v>0.011396119501150995</v>
      </c>
      <c r="H44" s="73">
        <f t="shared" si="7"/>
        <v>901</v>
      </c>
      <c r="I44" s="38">
        <f t="shared" si="8"/>
        <v>0.0013456919933566725</v>
      </c>
      <c r="J44" s="74">
        <f t="shared" si="9"/>
        <v>885</v>
      </c>
    </row>
    <row r="45" spans="1:10" ht="15">
      <c r="A45" s="98">
        <v>44</v>
      </c>
      <c r="B45" s="99" t="s">
        <v>136</v>
      </c>
      <c r="C45" s="73">
        <v>83905</v>
      </c>
      <c r="D45" s="73">
        <v>88718</v>
      </c>
      <c r="E45" s="73">
        <v>89337</v>
      </c>
      <c r="F45" s="9">
        <f t="shared" si="5"/>
        <v>0.006761712255640361</v>
      </c>
      <c r="G45" s="9">
        <f t="shared" si="6"/>
        <v>0.06473988439306358</v>
      </c>
      <c r="H45" s="73">
        <f t="shared" si="7"/>
        <v>5432</v>
      </c>
      <c r="I45" s="38">
        <f t="shared" si="8"/>
        <v>0.00811298435950438</v>
      </c>
      <c r="J45" s="74">
        <f t="shared" si="9"/>
        <v>619</v>
      </c>
    </row>
    <row r="46" spans="1:10" ht="15">
      <c r="A46" s="98">
        <v>45</v>
      </c>
      <c r="B46" s="99" t="s">
        <v>137</v>
      </c>
      <c r="C46" s="73">
        <v>212581</v>
      </c>
      <c r="D46" s="73">
        <v>220736</v>
      </c>
      <c r="E46" s="73">
        <v>220435</v>
      </c>
      <c r="F46" s="9">
        <f t="shared" si="5"/>
        <v>0.016684218644817745</v>
      </c>
      <c r="G46" s="9">
        <f t="shared" si="6"/>
        <v>0.03694591708572262</v>
      </c>
      <c r="H46" s="73">
        <f t="shared" si="7"/>
        <v>7854</v>
      </c>
      <c r="I46" s="38">
        <f t="shared" si="8"/>
        <v>0.011730371715675146</v>
      </c>
      <c r="J46" s="74">
        <f t="shared" si="9"/>
        <v>-301</v>
      </c>
    </row>
    <row r="47" spans="1:10" ht="15">
      <c r="A47" s="98">
        <v>46</v>
      </c>
      <c r="B47" s="99" t="s">
        <v>138</v>
      </c>
      <c r="C47" s="73">
        <v>124093</v>
      </c>
      <c r="D47" s="73">
        <v>124367</v>
      </c>
      <c r="E47" s="73">
        <v>126479</v>
      </c>
      <c r="F47" s="9">
        <f t="shared" si="5"/>
        <v>0.009572904892498487</v>
      </c>
      <c r="G47" s="9">
        <f t="shared" si="6"/>
        <v>0.019227514847735168</v>
      </c>
      <c r="H47" s="73">
        <f t="shared" si="7"/>
        <v>2386</v>
      </c>
      <c r="I47" s="38">
        <f t="shared" si="8"/>
        <v>0.003563619418589368</v>
      </c>
      <c r="J47" s="74">
        <f t="shared" si="9"/>
        <v>2112</v>
      </c>
    </row>
    <row r="48" spans="1:10" s="120" customFormat="1" ht="15">
      <c r="A48" s="115">
        <v>47</v>
      </c>
      <c r="B48" s="116" t="s">
        <v>139</v>
      </c>
      <c r="C48" s="117">
        <v>45602</v>
      </c>
      <c r="D48" s="117">
        <v>50931</v>
      </c>
      <c r="E48" s="117">
        <v>50472</v>
      </c>
      <c r="F48" s="118">
        <f t="shared" si="5"/>
        <v>0.003820109707810653</v>
      </c>
      <c r="G48" s="118">
        <f t="shared" si="6"/>
        <v>0.10679356168589096</v>
      </c>
      <c r="H48" s="117">
        <f t="shared" si="7"/>
        <v>4870</v>
      </c>
      <c r="I48" s="119">
        <f t="shared" si="8"/>
        <v>0.007273607111705878</v>
      </c>
      <c r="J48" s="117">
        <f t="shared" si="9"/>
        <v>-459</v>
      </c>
    </row>
    <row r="49" spans="1:10" ht="15">
      <c r="A49" s="98">
        <v>48</v>
      </c>
      <c r="B49" s="99" t="s">
        <v>140</v>
      </c>
      <c r="C49" s="73">
        <v>203483</v>
      </c>
      <c r="D49" s="73">
        <v>218058</v>
      </c>
      <c r="E49" s="73">
        <v>215561</v>
      </c>
      <c r="F49" s="9">
        <f t="shared" si="5"/>
        <v>0.01631531678406586</v>
      </c>
      <c r="G49" s="9">
        <f t="shared" si="6"/>
        <v>0.05935630986372326</v>
      </c>
      <c r="H49" s="73">
        <f t="shared" si="7"/>
        <v>12078</v>
      </c>
      <c r="I49" s="38">
        <f t="shared" si="8"/>
        <v>0.01803914305855926</v>
      </c>
      <c r="J49" s="74">
        <f t="shared" si="9"/>
        <v>-2497</v>
      </c>
    </row>
    <row r="50" spans="1:10" ht="15">
      <c r="A50" s="98">
        <v>49</v>
      </c>
      <c r="B50" s="99" t="s">
        <v>141</v>
      </c>
      <c r="C50" s="73">
        <v>18853</v>
      </c>
      <c r="D50" s="73">
        <v>19748</v>
      </c>
      <c r="E50" s="73">
        <v>20232</v>
      </c>
      <c r="F50" s="9">
        <f t="shared" si="5"/>
        <v>0.0015313135918613317</v>
      </c>
      <c r="G50" s="9">
        <f t="shared" si="6"/>
        <v>0.07314485758234764</v>
      </c>
      <c r="H50" s="73">
        <f t="shared" si="7"/>
        <v>1379</v>
      </c>
      <c r="I50" s="38">
        <f t="shared" si="8"/>
        <v>0.0020596107201319106</v>
      </c>
      <c r="J50" s="74">
        <f t="shared" si="9"/>
        <v>484</v>
      </c>
    </row>
    <row r="51" spans="1:10" ht="15">
      <c r="A51" s="98">
        <v>50</v>
      </c>
      <c r="B51" s="99" t="s">
        <v>142</v>
      </c>
      <c r="C51" s="73">
        <v>37749</v>
      </c>
      <c r="D51" s="73">
        <v>38625</v>
      </c>
      <c r="E51" s="73">
        <v>39698</v>
      </c>
      <c r="F51" s="9">
        <f t="shared" si="5"/>
        <v>0.0030046504038014604</v>
      </c>
      <c r="G51" s="9">
        <f t="shared" si="6"/>
        <v>0.05163050676839122</v>
      </c>
      <c r="H51" s="73">
        <f t="shared" si="7"/>
        <v>1949</v>
      </c>
      <c r="I51" s="38">
        <f t="shared" si="8"/>
        <v>0.0029109363985040564</v>
      </c>
      <c r="J51" s="74">
        <f t="shared" si="9"/>
        <v>1073</v>
      </c>
    </row>
    <row r="52" spans="1:10" ht="15">
      <c r="A52" s="98">
        <v>51</v>
      </c>
      <c r="B52" s="99" t="s">
        <v>143</v>
      </c>
      <c r="C52" s="73">
        <v>33649</v>
      </c>
      <c r="D52" s="73">
        <v>36098</v>
      </c>
      <c r="E52" s="73">
        <v>35252</v>
      </c>
      <c r="F52" s="9">
        <f t="shared" si="5"/>
        <v>0.0026681428796112923</v>
      </c>
      <c r="G52" s="9">
        <f t="shared" si="6"/>
        <v>0.0476388599958394</v>
      </c>
      <c r="H52" s="73">
        <f t="shared" si="7"/>
        <v>1603</v>
      </c>
      <c r="I52" s="38">
        <f t="shared" si="8"/>
        <v>0.002394166776193947</v>
      </c>
      <c r="J52" s="74">
        <f t="shared" si="9"/>
        <v>-846</v>
      </c>
    </row>
    <row r="53" spans="1:10" ht="15">
      <c r="A53" s="98">
        <v>52</v>
      </c>
      <c r="B53" s="99" t="s">
        <v>144</v>
      </c>
      <c r="C53" s="73">
        <v>65463</v>
      </c>
      <c r="D53" s="73">
        <v>71236</v>
      </c>
      <c r="E53" s="73">
        <v>70169</v>
      </c>
      <c r="F53" s="9">
        <f t="shared" si="5"/>
        <v>0.005310930378969839</v>
      </c>
      <c r="G53" s="9">
        <f t="shared" si="6"/>
        <v>0.07188793669706552</v>
      </c>
      <c r="H53" s="73">
        <f t="shared" si="7"/>
        <v>4706</v>
      </c>
      <c r="I53" s="38">
        <f t="shared" si="8"/>
        <v>0.007028664284946172</v>
      </c>
      <c r="J53" s="74">
        <f t="shared" si="9"/>
        <v>-1067</v>
      </c>
    </row>
    <row r="54" spans="1:10" ht="15">
      <c r="A54" s="98">
        <v>53</v>
      </c>
      <c r="B54" s="99" t="s">
        <v>145</v>
      </c>
      <c r="C54" s="73">
        <v>44643</v>
      </c>
      <c r="D54" s="73">
        <v>45164</v>
      </c>
      <c r="E54" s="73">
        <v>45627</v>
      </c>
      <c r="F54" s="9">
        <f t="shared" si="5"/>
        <v>0.0034534027904239315</v>
      </c>
      <c r="G54" s="9">
        <f t="shared" si="6"/>
        <v>0.022041529467105705</v>
      </c>
      <c r="H54" s="73">
        <f t="shared" si="7"/>
        <v>984</v>
      </c>
      <c r="I54" s="38">
        <f t="shared" si="8"/>
        <v>0.0014696569605582306</v>
      </c>
      <c r="J54" s="74">
        <f t="shared" si="9"/>
        <v>463</v>
      </c>
    </row>
    <row r="55" spans="1:10" ht="15">
      <c r="A55" s="98">
        <v>54</v>
      </c>
      <c r="B55" s="99" t="s">
        <v>146</v>
      </c>
      <c r="C55" s="73">
        <v>149494</v>
      </c>
      <c r="D55" s="73">
        <v>158726</v>
      </c>
      <c r="E55" s="73">
        <v>160710</v>
      </c>
      <c r="F55" s="9">
        <f t="shared" si="5"/>
        <v>0.01216377062811559</v>
      </c>
      <c r="G55" s="9">
        <f t="shared" si="6"/>
        <v>0.07502642246511566</v>
      </c>
      <c r="H55" s="73">
        <f t="shared" si="7"/>
        <v>11216</v>
      </c>
      <c r="I55" s="38">
        <f t="shared" si="8"/>
        <v>0.016751699664249102</v>
      </c>
      <c r="J55" s="74">
        <f t="shared" si="9"/>
        <v>1984</v>
      </c>
    </row>
    <row r="56" spans="1:10" ht="15">
      <c r="A56" s="98">
        <v>55</v>
      </c>
      <c r="B56" s="99" t="s">
        <v>147</v>
      </c>
      <c r="C56" s="73">
        <v>138520</v>
      </c>
      <c r="D56" s="73">
        <v>146164</v>
      </c>
      <c r="E56" s="73">
        <v>146404</v>
      </c>
      <c r="F56" s="9">
        <f t="shared" si="5"/>
        <v>0.011080982359769988</v>
      </c>
      <c r="G56" s="9">
        <f t="shared" si="6"/>
        <v>0.056915968813167774</v>
      </c>
      <c r="H56" s="73">
        <f t="shared" si="7"/>
        <v>7884</v>
      </c>
      <c r="I56" s="38">
        <f t="shared" si="8"/>
        <v>0.011775178330326312</v>
      </c>
      <c r="J56" s="74">
        <f t="shared" si="9"/>
        <v>240</v>
      </c>
    </row>
    <row r="57" spans="1:10" ht="15">
      <c r="A57" s="98">
        <v>56</v>
      </c>
      <c r="B57" s="99" t="s">
        <v>148</v>
      </c>
      <c r="C57" s="73">
        <v>18706</v>
      </c>
      <c r="D57" s="73">
        <v>18686</v>
      </c>
      <c r="E57" s="73">
        <v>19084</v>
      </c>
      <c r="F57" s="9">
        <f t="shared" si="5"/>
        <v>0.001444424109681774</v>
      </c>
      <c r="G57" s="9">
        <f t="shared" si="6"/>
        <v>0.020207420079119</v>
      </c>
      <c r="H57" s="73">
        <f t="shared" si="7"/>
        <v>378</v>
      </c>
      <c r="I57" s="38">
        <f t="shared" si="8"/>
        <v>0.0005645633446046862</v>
      </c>
      <c r="J57" s="74">
        <f t="shared" si="9"/>
        <v>398</v>
      </c>
    </row>
    <row r="58" spans="1:10" ht="15">
      <c r="A58" s="98">
        <v>57</v>
      </c>
      <c r="B58" s="99" t="s">
        <v>149</v>
      </c>
      <c r="C58" s="73">
        <v>21916</v>
      </c>
      <c r="D58" s="73">
        <v>21227</v>
      </c>
      <c r="E58" s="73">
        <v>21675</v>
      </c>
      <c r="F58" s="9">
        <f t="shared" si="5"/>
        <v>0.0016405309462037545</v>
      </c>
      <c r="G58" s="9">
        <f t="shared" si="6"/>
        <v>-0.010996532213907647</v>
      </c>
      <c r="H58" s="73">
        <f t="shared" si="7"/>
        <v>-241</v>
      </c>
      <c r="I58" s="38">
        <f t="shared" si="8"/>
        <v>-0.0003599464710310301</v>
      </c>
      <c r="J58" s="74">
        <f t="shared" si="9"/>
        <v>448</v>
      </c>
    </row>
    <row r="59" spans="1:10" ht="15">
      <c r="A59" s="98">
        <v>58</v>
      </c>
      <c r="B59" s="99" t="s">
        <v>150</v>
      </c>
      <c r="C59" s="73">
        <v>65804</v>
      </c>
      <c r="D59" s="73">
        <v>73543</v>
      </c>
      <c r="E59" s="73">
        <v>72356</v>
      </c>
      <c r="F59" s="9">
        <f t="shared" si="5"/>
        <v>0.005476459383784031</v>
      </c>
      <c r="G59" s="9">
        <f t="shared" si="6"/>
        <v>0.0995684152939031</v>
      </c>
      <c r="H59" s="73">
        <f t="shared" si="7"/>
        <v>6552</v>
      </c>
      <c r="I59" s="38">
        <f t="shared" si="8"/>
        <v>0.00978576463981456</v>
      </c>
      <c r="J59" s="74">
        <f t="shared" si="9"/>
        <v>-1187</v>
      </c>
    </row>
    <row r="60" spans="1:10" ht="15">
      <c r="A60" s="98">
        <v>59</v>
      </c>
      <c r="B60" s="99" t="s">
        <v>151</v>
      </c>
      <c r="C60" s="73">
        <v>222661</v>
      </c>
      <c r="D60" s="73">
        <v>235490</v>
      </c>
      <c r="E60" s="73">
        <v>240451</v>
      </c>
      <c r="F60" s="9">
        <f t="shared" si="5"/>
        <v>0.018199183692993726</v>
      </c>
      <c r="G60" s="9">
        <f t="shared" si="6"/>
        <v>0.07989724289390598</v>
      </c>
      <c r="H60" s="73">
        <f t="shared" si="7"/>
        <v>17790</v>
      </c>
      <c r="I60" s="38">
        <f t="shared" si="8"/>
        <v>0.026570322488141184</v>
      </c>
      <c r="J60" s="74">
        <f t="shared" si="9"/>
        <v>4961</v>
      </c>
    </row>
    <row r="61" spans="1:10" ht="15">
      <c r="A61" s="98">
        <v>60</v>
      </c>
      <c r="B61" s="99" t="s">
        <v>152</v>
      </c>
      <c r="C61" s="73">
        <v>47703</v>
      </c>
      <c r="D61" s="73">
        <v>50693</v>
      </c>
      <c r="E61" s="73">
        <v>49213</v>
      </c>
      <c r="F61" s="9">
        <f t="shared" si="5"/>
        <v>0.003724818890681678</v>
      </c>
      <c r="G61" s="9">
        <f t="shared" si="6"/>
        <v>0.031654193656583444</v>
      </c>
      <c r="H61" s="73">
        <f t="shared" si="7"/>
        <v>1510</v>
      </c>
      <c r="I61" s="38">
        <f t="shared" si="8"/>
        <v>0.0022552662707753337</v>
      </c>
      <c r="J61" s="74">
        <f t="shared" si="9"/>
        <v>-1480</v>
      </c>
    </row>
    <row r="62" spans="1:10" ht="15">
      <c r="A62" s="98">
        <v>61</v>
      </c>
      <c r="B62" s="99" t="s">
        <v>153</v>
      </c>
      <c r="C62" s="73">
        <v>108258</v>
      </c>
      <c r="D62" s="73">
        <v>112754</v>
      </c>
      <c r="E62" s="73">
        <v>111031</v>
      </c>
      <c r="F62" s="9">
        <f t="shared" si="5"/>
        <v>0.00840368126818681</v>
      </c>
      <c r="G62" s="9">
        <f t="shared" si="6"/>
        <v>0.02561473516968723</v>
      </c>
      <c r="H62" s="73">
        <f t="shared" si="7"/>
        <v>2773</v>
      </c>
      <c r="I62" s="38">
        <f t="shared" si="8"/>
        <v>0.0041416247475894044</v>
      </c>
      <c r="J62" s="74">
        <f t="shared" si="9"/>
        <v>-1723</v>
      </c>
    </row>
    <row r="63" spans="1:10" ht="15">
      <c r="A63" s="98">
        <v>62</v>
      </c>
      <c r="B63" s="99" t="s">
        <v>154</v>
      </c>
      <c r="C63" s="73">
        <v>7709</v>
      </c>
      <c r="D63" s="73">
        <v>7893</v>
      </c>
      <c r="E63" s="73">
        <v>8169</v>
      </c>
      <c r="F63" s="9">
        <f t="shared" si="5"/>
        <v>0.0006182928396557542</v>
      </c>
      <c r="G63" s="9">
        <f t="shared" si="6"/>
        <v>0.059670514982488</v>
      </c>
      <c r="H63" s="73">
        <f t="shared" si="7"/>
        <v>460</v>
      </c>
      <c r="I63" s="38">
        <f t="shared" si="8"/>
        <v>0.0006870347579845387</v>
      </c>
      <c r="J63" s="74">
        <f t="shared" si="9"/>
        <v>276</v>
      </c>
    </row>
    <row r="64" spans="1:10" ht="15">
      <c r="A64" s="98">
        <v>63</v>
      </c>
      <c r="B64" s="99" t="s">
        <v>155</v>
      </c>
      <c r="C64" s="73">
        <v>92892</v>
      </c>
      <c r="D64" s="73">
        <v>102685</v>
      </c>
      <c r="E64" s="73">
        <v>100502</v>
      </c>
      <c r="F64" s="9">
        <f t="shared" si="5"/>
        <v>0.007606765451228131</v>
      </c>
      <c r="G64" s="9">
        <f t="shared" si="6"/>
        <v>0.0819230934849072</v>
      </c>
      <c r="H64" s="73">
        <f t="shared" si="7"/>
        <v>7610</v>
      </c>
      <c r="I64" s="38">
        <f t="shared" si="8"/>
        <v>0.011365944583179</v>
      </c>
      <c r="J64" s="74">
        <f t="shared" si="9"/>
        <v>-2183</v>
      </c>
    </row>
    <row r="65" spans="1:10" ht="15">
      <c r="A65" s="98">
        <v>64</v>
      </c>
      <c r="B65" s="99" t="s">
        <v>156</v>
      </c>
      <c r="C65" s="73">
        <v>53230</v>
      </c>
      <c r="D65" s="73">
        <v>55399</v>
      </c>
      <c r="E65" s="73">
        <v>57420</v>
      </c>
      <c r="F65" s="9">
        <f t="shared" si="5"/>
        <v>0.004345987863022818</v>
      </c>
      <c r="G65" s="9">
        <f t="shared" si="6"/>
        <v>0.07871501033251925</v>
      </c>
      <c r="H65" s="73">
        <f t="shared" si="7"/>
        <v>4190</v>
      </c>
      <c r="I65" s="38">
        <f t="shared" si="8"/>
        <v>0.0062579905129461245</v>
      </c>
      <c r="J65" s="74">
        <f t="shared" si="9"/>
        <v>2021</v>
      </c>
    </row>
    <row r="66" spans="1:10" ht="15">
      <c r="A66" s="98">
        <v>65</v>
      </c>
      <c r="B66" s="99" t="s">
        <v>157</v>
      </c>
      <c r="C66" s="73">
        <v>57964</v>
      </c>
      <c r="D66" s="73">
        <v>56858</v>
      </c>
      <c r="E66" s="73">
        <v>56744</v>
      </c>
      <c r="F66" s="9">
        <f aca="true" t="shared" si="10" ref="F66:F82">E66/$E$83</f>
        <v>0.004294822976303845</v>
      </c>
      <c r="G66" s="9">
        <f aca="true" t="shared" si="11" ref="G66:G82">(E66-C66)/C66</f>
        <v>-0.02104754675315713</v>
      </c>
      <c r="H66" s="73">
        <f aca="true" t="shared" si="12" ref="H66:H82">E66-C66</f>
        <v>-1220</v>
      </c>
      <c r="I66" s="38">
        <f aca="true" t="shared" si="13" ref="I66:I82">H66/$H$83</f>
        <v>-0.0018221356624807331</v>
      </c>
      <c r="J66" s="74">
        <f aca="true" t="shared" si="14" ref="J66:J82">E66-D66</f>
        <v>-114</v>
      </c>
    </row>
    <row r="67" spans="1:10" ht="15">
      <c r="A67" s="98">
        <v>66</v>
      </c>
      <c r="B67" s="99" t="s">
        <v>158</v>
      </c>
      <c r="C67" s="73">
        <v>33712</v>
      </c>
      <c r="D67" s="73">
        <v>35689</v>
      </c>
      <c r="E67" s="73">
        <v>34467</v>
      </c>
      <c r="F67" s="9">
        <f t="shared" si="10"/>
        <v>0.0026087280333473963</v>
      </c>
      <c r="G67" s="9">
        <f t="shared" si="11"/>
        <v>0.02239558614143332</v>
      </c>
      <c r="H67" s="73">
        <f t="shared" si="12"/>
        <v>755</v>
      </c>
      <c r="I67" s="38">
        <f t="shared" si="13"/>
        <v>0.0011276331353876669</v>
      </c>
      <c r="J67" s="74">
        <f t="shared" si="14"/>
        <v>-1222</v>
      </c>
    </row>
    <row r="68" spans="1:10" ht="15">
      <c r="A68" s="98">
        <v>67</v>
      </c>
      <c r="B68" s="99" t="s">
        <v>159</v>
      </c>
      <c r="C68" s="73">
        <v>80695</v>
      </c>
      <c r="D68" s="73">
        <v>84256</v>
      </c>
      <c r="E68" s="73">
        <v>84783</v>
      </c>
      <c r="F68" s="9">
        <f t="shared" si="10"/>
        <v>0.006417030459607517</v>
      </c>
      <c r="G68" s="9">
        <f t="shared" si="11"/>
        <v>0.05065989218662866</v>
      </c>
      <c r="H68" s="73">
        <f t="shared" si="12"/>
        <v>4088</v>
      </c>
      <c r="I68" s="38">
        <f t="shared" si="13"/>
        <v>0.006105648023132162</v>
      </c>
      <c r="J68" s="74">
        <f t="shared" si="14"/>
        <v>527</v>
      </c>
    </row>
    <row r="69" spans="1:10" ht="15">
      <c r="A69" s="98">
        <v>68</v>
      </c>
      <c r="B69" s="99" t="s">
        <v>160</v>
      </c>
      <c r="C69" s="73">
        <v>39038</v>
      </c>
      <c r="D69" s="73">
        <v>40298</v>
      </c>
      <c r="E69" s="73">
        <v>41282</v>
      </c>
      <c r="F69" s="9">
        <f t="shared" si="10"/>
        <v>0.0031245397241607105</v>
      </c>
      <c r="G69" s="9">
        <f t="shared" si="11"/>
        <v>0.05748245299451816</v>
      </c>
      <c r="H69" s="73">
        <f t="shared" si="12"/>
        <v>2244</v>
      </c>
      <c r="I69" s="38">
        <f t="shared" si="13"/>
        <v>0.0033515347759071846</v>
      </c>
      <c r="J69" s="74">
        <f t="shared" si="14"/>
        <v>984</v>
      </c>
    </row>
    <row r="70" spans="1:10" ht="15">
      <c r="A70" s="98">
        <v>69</v>
      </c>
      <c r="B70" s="99" t="s">
        <v>161</v>
      </c>
      <c r="C70" s="73">
        <v>6057</v>
      </c>
      <c r="D70" s="73">
        <v>7240</v>
      </c>
      <c r="E70" s="73">
        <v>6947</v>
      </c>
      <c r="F70" s="9">
        <f t="shared" si="10"/>
        <v>0.0005258024675099185</v>
      </c>
      <c r="G70" s="9">
        <f t="shared" si="11"/>
        <v>0.14693742776952287</v>
      </c>
      <c r="H70" s="73">
        <f t="shared" si="12"/>
        <v>890</v>
      </c>
      <c r="I70" s="38">
        <f t="shared" si="13"/>
        <v>0.001329262901317912</v>
      </c>
      <c r="J70" s="74">
        <f t="shared" si="14"/>
        <v>-293</v>
      </c>
    </row>
    <row r="71" spans="1:10" ht="15">
      <c r="A71" s="98">
        <v>70</v>
      </c>
      <c r="B71" s="99" t="s">
        <v>162</v>
      </c>
      <c r="C71" s="73">
        <v>37643</v>
      </c>
      <c r="D71" s="73">
        <v>39830</v>
      </c>
      <c r="E71" s="73">
        <v>40811</v>
      </c>
      <c r="F71" s="9">
        <f t="shared" si="10"/>
        <v>0.0030888908164023727</v>
      </c>
      <c r="G71" s="9">
        <f t="shared" si="11"/>
        <v>0.08415907340010095</v>
      </c>
      <c r="H71" s="73">
        <f t="shared" si="12"/>
        <v>3168</v>
      </c>
      <c r="I71" s="38">
        <f t="shared" si="13"/>
        <v>0.004731578507163084</v>
      </c>
      <c r="J71" s="74">
        <f t="shared" si="14"/>
        <v>981</v>
      </c>
    </row>
    <row r="72" spans="1:10" ht="15">
      <c r="A72" s="98">
        <v>71</v>
      </c>
      <c r="B72" s="99" t="s">
        <v>163</v>
      </c>
      <c r="C72" s="73">
        <v>28770</v>
      </c>
      <c r="D72" s="73">
        <v>31067</v>
      </c>
      <c r="E72" s="73">
        <v>32023</v>
      </c>
      <c r="F72" s="9">
        <f t="shared" si="10"/>
        <v>0.0024237472890557246</v>
      </c>
      <c r="G72" s="9">
        <f t="shared" si="11"/>
        <v>0.11306916927354883</v>
      </c>
      <c r="H72" s="73">
        <f t="shared" si="12"/>
        <v>3253</v>
      </c>
      <c r="I72" s="38">
        <f t="shared" si="13"/>
        <v>0.0048585305820080535</v>
      </c>
      <c r="J72" s="74">
        <f t="shared" si="14"/>
        <v>956</v>
      </c>
    </row>
    <row r="73" spans="1:10" ht="15">
      <c r="A73" s="98">
        <v>72</v>
      </c>
      <c r="B73" s="99" t="s">
        <v>164</v>
      </c>
      <c r="C73" s="73">
        <v>35655</v>
      </c>
      <c r="D73" s="73">
        <v>41812</v>
      </c>
      <c r="E73" s="73">
        <v>40540</v>
      </c>
      <c r="F73" s="9">
        <f t="shared" si="10"/>
        <v>0.0030683794490934356</v>
      </c>
      <c r="G73" s="9">
        <f t="shared" si="11"/>
        <v>0.13700743233768056</v>
      </c>
      <c r="H73" s="73">
        <f t="shared" si="12"/>
        <v>4885</v>
      </c>
      <c r="I73" s="38">
        <f t="shared" si="13"/>
        <v>0.00729601041903146</v>
      </c>
      <c r="J73" s="74">
        <f t="shared" si="14"/>
        <v>-1272</v>
      </c>
    </row>
    <row r="74" spans="1:10" ht="15">
      <c r="A74" s="98">
        <v>73</v>
      </c>
      <c r="B74" s="99" t="s">
        <v>165</v>
      </c>
      <c r="C74" s="73">
        <v>23363</v>
      </c>
      <c r="D74" s="73">
        <v>25424</v>
      </c>
      <c r="E74" s="73">
        <v>25072</v>
      </c>
      <c r="F74" s="9">
        <f t="shared" si="10"/>
        <v>0.0018976420707368183</v>
      </c>
      <c r="G74" s="9">
        <f t="shared" si="11"/>
        <v>0.07314985233060822</v>
      </c>
      <c r="H74" s="73">
        <f t="shared" si="12"/>
        <v>1709</v>
      </c>
      <c r="I74" s="38">
        <f t="shared" si="13"/>
        <v>0.002552483481294732</v>
      </c>
      <c r="J74" s="74">
        <f t="shared" si="14"/>
        <v>-352</v>
      </c>
    </row>
    <row r="75" spans="1:10" ht="15">
      <c r="A75" s="98">
        <v>74</v>
      </c>
      <c r="B75" s="99" t="s">
        <v>166</v>
      </c>
      <c r="C75" s="73">
        <v>27700</v>
      </c>
      <c r="D75" s="73">
        <v>27407</v>
      </c>
      <c r="E75" s="73">
        <v>27572</v>
      </c>
      <c r="F75" s="9">
        <f t="shared" si="10"/>
        <v>0.002086861326354322</v>
      </c>
      <c r="G75" s="9">
        <f t="shared" si="11"/>
        <v>-0.004620938628158845</v>
      </c>
      <c r="H75" s="73">
        <f t="shared" si="12"/>
        <v>-128</v>
      </c>
      <c r="I75" s="38">
        <f t="shared" si="13"/>
        <v>-0.00019117488917830643</v>
      </c>
      <c r="J75" s="74">
        <f t="shared" si="14"/>
        <v>165</v>
      </c>
    </row>
    <row r="76" spans="1:10" ht="15">
      <c r="A76" s="98">
        <v>75</v>
      </c>
      <c r="B76" s="99" t="s">
        <v>167</v>
      </c>
      <c r="C76" s="73">
        <v>6988</v>
      </c>
      <c r="D76" s="73">
        <v>6882</v>
      </c>
      <c r="E76" s="73">
        <v>7299</v>
      </c>
      <c r="F76" s="9">
        <f t="shared" si="10"/>
        <v>0.000552444538700863</v>
      </c>
      <c r="G76" s="9">
        <f t="shared" si="11"/>
        <v>0.04450486548368632</v>
      </c>
      <c r="H76" s="73">
        <f t="shared" si="12"/>
        <v>311</v>
      </c>
      <c r="I76" s="38">
        <f t="shared" si="13"/>
        <v>0.0004644952385504164</v>
      </c>
      <c r="J76" s="74">
        <f t="shared" si="14"/>
        <v>417</v>
      </c>
    </row>
    <row r="77" spans="1:10" ht="15">
      <c r="A77" s="98">
        <v>76</v>
      </c>
      <c r="B77" s="99" t="s">
        <v>168</v>
      </c>
      <c r="C77" s="73">
        <v>11561</v>
      </c>
      <c r="D77" s="73">
        <v>12158</v>
      </c>
      <c r="E77" s="73">
        <v>12356</v>
      </c>
      <c r="F77" s="9">
        <f t="shared" si="10"/>
        <v>0.0009351972489639489</v>
      </c>
      <c r="G77" s="9">
        <f t="shared" si="11"/>
        <v>0.0687656777095407</v>
      </c>
      <c r="H77" s="73">
        <f t="shared" si="12"/>
        <v>795</v>
      </c>
      <c r="I77" s="38">
        <f t="shared" si="13"/>
        <v>0.0011873752882558875</v>
      </c>
      <c r="J77" s="74">
        <f t="shared" si="14"/>
        <v>198</v>
      </c>
    </row>
    <row r="78" spans="1:10" ht="15">
      <c r="A78" s="98">
        <v>77</v>
      </c>
      <c r="B78" s="99" t="s">
        <v>169</v>
      </c>
      <c r="C78" s="73">
        <v>39709</v>
      </c>
      <c r="D78" s="73">
        <v>44026</v>
      </c>
      <c r="E78" s="73">
        <v>46035</v>
      </c>
      <c r="F78" s="9">
        <f t="shared" si="10"/>
        <v>0.0034842833729407077</v>
      </c>
      <c r="G78" s="9">
        <f t="shared" si="11"/>
        <v>0.15930897277695233</v>
      </c>
      <c r="H78" s="73">
        <f t="shared" si="12"/>
        <v>6326</v>
      </c>
      <c r="I78" s="38">
        <f t="shared" si="13"/>
        <v>0.009448221476109114</v>
      </c>
      <c r="J78" s="74">
        <f t="shared" si="14"/>
        <v>2009</v>
      </c>
    </row>
    <row r="79" spans="1:10" ht="15">
      <c r="A79" s="98">
        <v>78</v>
      </c>
      <c r="B79" s="99" t="s">
        <v>170</v>
      </c>
      <c r="C79" s="73">
        <v>36108</v>
      </c>
      <c r="D79" s="73">
        <v>39022</v>
      </c>
      <c r="E79" s="73">
        <v>38826</v>
      </c>
      <c r="F79" s="9">
        <f t="shared" si="10"/>
        <v>0.002938650727442075</v>
      </c>
      <c r="G79" s="9">
        <f t="shared" si="11"/>
        <v>0.07527417746759721</v>
      </c>
      <c r="H79" s="73">
        <f t="shared" si="12"/>
        <v>2718</v>
      </c>
      <c r="I79" s="38">
        <f t="shared" si="13"/>
        <v>0.004059479287395601</v>
      </c>
      <c r="J79" s="74">
        <f t="shared" si="14"/>
        <v>-196</v>
      </c>
    </row>
    <row r="80" spans="1:10" ht="15">
      <c r="A80" s="98">
        <v>79</v>
      </c>
      <c r="B80" s="99" t="s">
        <v>171</v>
      </c>
      <c r="C80" s="73">
        <v>9699</v>
      </c>
      <c r="D80" s="73">
        <v>11167</v>
      </c>
      <c r="E80" s="73">
        <v>10474</v>
      </c>
      <c r="F80" s="9">
        <f t="shared" si="10"/>
        <v>0.0007927529933350923</v>
      </c>
      <c r="G80" s="9">
        <f t="shared" si="11"/>
        <v>0.07990514486029487</v>
      </c>
      <c r="H80" s="73">
        <f t="shared" si="12"/>
        <v>775</v>
      </c>
      <c r="I80" s="38">
        <f t="shared" si="13"/>
        <v>0.0011575042118217773</v>
      </c>
      <c r="J80" s="74">
        <f t="shared" si="14"/>
        <v>-693</v>
      </c>
    </row>
    <row r="81" spans="1:10" ht="15">
      <c r="A81" s="98">
        <v>80</v>
      </c>
      <c r="B81" s="99" t="s">
        <v>172</v>
      </c>
      <c r="C81" s="73">
        <v>44368</v>
      </c>
      <c r="D81" s="73">
        <v>47575</v>
      </c>
      <c r="E81" s="73">
        <v>47274</v>
      </c>
      <c r="F81" s="9">
        <f t="shared" si="10"/>
        <v>0.0035780604360247424</v>
      </c>
      <c r="G81" s="9">
        <f t="shared" si="11"/>
        <v>0.06549765596826541</v>
      </c>
      <c r="H81" s="73">
        <f t="shared" si="12"/>
        <v>2906</v>
      </c>
      <c r="I81" s="38">
        <f t="shared" si="13"/>
        <v>0.004340267405876238</v>
      </c>
      <c r="J81" s="74">
        <f t="shared" si="14"/>
        <v>-301</v>
      </c>
    </row>
    <row r="82" spans="1:10" ht="15.75" thickBot="1">
      <c r="A82" s="101">
        <v>81</v>
      </c>
      <c r="B82" s="102" t="s">
        <v>173</v>
      </c>
      <c r="C82" s="6">
        <v>63398</v>
      </c>
      <c r="D82" s="6">
        <v>67860</v>
      </c>
      <c r="E82" s="6">
        <v>66947</v>
      </c>
      <c r="F82" s="11">
        <f t="shared" si="10"/>
        <v>0.005067064602330001</v>
      </c>
      <c r="G82" s="11">
        <f t="shared" si="11"/>
        <v>0.05597968390170037</v>
      </c>
      <c r="H82" s="6">
        <f t="shared" si="12"/>
        <v>3549</v>
      </c>
      <c r="I82" s="41">
        <f t="shared" si="13"/>
        <v>0.005300622513232887</v>
      </c>
      <c r="J82" s="74">
        <f t="shared" si="14"/>
        <v>-913</v>
      </c>
    </row>
    <row r="83" spans="1:10" s="17" customFormat="1" ht="15.75" thickBot="1">
      <c r="A83" s="112" t="s">
        <v>174</v>
      </c>
      <c r="B83" s="112"/>
      <c r="C83" s="81">
        <v>12542642</v>
      </c>
      <c r="D83" s="81">
        <v>13109755</v>
      </c>
      <c r="E83" s="81">
        <v>13212186</v>
      </c>
      <c r="F83" s="79">
        <f>E83/$E$83</f>
        <v>1</v>
      </c>
      <c r="G83" s="79">
        <f>(E83-C83)/C83</f>
        <v>0.053381416770087196</v>
      </c>
      <c r="H83" s="70">
        <f>E83-C83</f>
        <v>669544</v>
      </c>
      <c r="I83" s="78">
        <f>H83/$H$83</f>
        <v>1</v>
      </c>
      <c r="J83" s="84">
        <f>E83-D83</f>
        <v>102431</v>
      </c>
    </row>
    <row r="84" spans="3:9" ht="15">
      <c r="C84" s="14"/>
      <c r="D84" s="14"/>
      <c r="E84" s="14"/>
      <c r="I84" s="24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L84"/>
  <sheetViews>
    <sheetView zoomScalePageLayoutView="0" workbookViewId="0" topLeftCell="A1">
      <pane ySplit="1" topLeftCell="A32" activePane="bottomLeft" state="frozen"/>
      <selection pane="topLeft" activeCell="W1" sqref="W1"/>
      <selection pane="bottomLeft" activeCell="A48" sqref="A48:IV48"/>
    </sheetView>
  </sheetViews>
  <sheetFormatPr defaultColWidth="9.140625" defaultRowHeight="15"/>
  <cols>
    <col min="1" max="1" width="11.8515625" style="13" customWidth="1"/>
    <col min="2" max="2" width="18.8515625" style="13" bestFit="1" customWidth="1"/>
    <col min="3" max="5" width="12.00390625" style="13" bestFit="1" customWidth="1"/>
    <col min="6" max="6" width="18.140625" style="13" customWidth="1"/>
    <col min="7" max="7" width="30.421875" style="13" customWidth="1"/>
    <col min="8" max="8" width="27.421875" style="13" customWidth="1"/>
    <col min="9" max="9" width="22.28125" style="13" customWidth="1"/>
    <col min="10" max="10" width="23.140625" style="13" customWidth="1"/>
    <col min="11" max="16384" width="9.140625" style="13" customWidth="1"/>
  </cols>
  <sheetData>
    <row r="1" spans="1:10" ht="45.75" thickBot="1">
      <c r="A1" s="34" t="s">
        <v>92</v>
      </c>
      <c r="B1" s="34" t="s">
        <v>175</v>
      </c>
      <c r="C1" s="5">
        <v>41487</v>
      </c>
      <c r="D1" s="5">
        <v>41821</v>
      </c>
      <c r="E1" s="5">
        <v>41852</v>
      </c>
      <c r="F1" s="2" t="s">
        <v>277</v>
      </c>
      <c r="G1" s="26" t="s">
        <v>280</v>
      </c>
      <c r="H1" s="2" t="s">
        <v>281</v>
      </c>
      <c r="I1" s="2" t="s">
        <v>279</v>
      </c>
      <c r="J1" s="2" t="s">
        <v>297</v>
      </c>
    </row>
    <row r="2" spans="1:12" ht="15">
      <c r="A2" s="103">
        <v>1</v>
      </c>
      <c r="B2" s="104" t="s">
        <v>93</v>
      </c>
      <c r="C2" s="73">
        <v>44343</v>
      </c>
      <c r="D2" s="73">
        <v>46676</v>
      </c>
      <c r="E2" s="73">
        <v>51230</v>
      </c>
      <c r="F2" s="8">
        <f aca="true" t="shared" si="0" ref="F2:F33">E2/$E$83</f>
        <v>0.025823550997858706</v>
      </c>
      <c r="G2" s="8">
        <f aca="true" t="shared" si="1" ref="G2:G33">(E2-C2)/C2</f>
        <v>0.1553119996391764</v>
      </c>
      <c r="H2" s="20">
        <f aca="true" t="shared" si="2" ref="H2:H33">E2-C2</f>
        <v>6887</v>
      </c>
      <c r="I2" s="40">
        <f aca="true" t="shared" si="3" ref="I2:I33">H2/$H$83</f>
        <v>0.178878470689073</v>
      </c>
      <c r="J2" s="7">
        <f aca="true" t="shared" si="4" ref="J2:J33">E2-D2</f>
        <v>4554</v>
      </c>
      <c r="L2" s="16"/>
    </row>
    <row r="3" spans="1:12" ht="15">
      <c r="A3" s="98">
        <v>2</v>
      </c>
      <c r="B3" s="99" t="s">
        <v>94</v>
      </c>
      <c r="C3" s="73">
        <v>10419</v>
      </c>
      <c r="D3" s="73">
        <v>10953</v>
      </c>
      <c r="E3" s="73">
        <v>10894</v>
      </c>
      <c r="F3" s="9">
        <f t="shared" si="0"/>
        <v>0.005491348127477509</v>
      </c>
      <c r="G3" s="9">
        <f t="shared" si="1"/>
        <v>0.045589787887513195</v>
      </c>
      <c r="H3" s="73">
        <f t="shared" si="2"/>
        <v>475</v>
      </c>
      <c r="I3" s="38">
        <f t="shared" si="3"/>
        <v>0.012337341887223708</v>
      </c>
      <c r="J3" s="74">
        <f t="shared" si="4"/>
        <v>-59</v>
      </c>
      <c r="L3" s="16"/>
    </row>
    <row r="4" spans="1:12" ht="15">
      <c r="A4" s="98">
        <v>3</v>
      </c>
      <c r="B4" s="99" t="s">
        <v>95</v>
      </c>
      <c r="C4" s="73">
        <v>15824</v>
      </c>
      <c r="D4" s="73">
        <v>16680</v>
      </c>
      <c r="E4" s="73">
        <v>16632</v>
      </c>
      <c r="F4" s="9">
        <f t="shared" si="0"/>
        <v>0.008383706816248018</v>
      </c>
      <c r="G4" s="9">
        <f t="shared" si="1"/>
        <v>0.051061678463094035</v>
      </c>
      <c r="H4" s="73">
        <f t="shared" si="2"/>
        <v>808</v>
      </c>
      <c r="I4" s="38">
        <f t="shared" si="3"/>
        <v>0.020986467883951067</v>
      </c>
      <c r="J4" s="74">
        <f t="shared" si="4"/>
        <v>-48</v>
      </c>
      <c r="L4" s="16"/>
    </row>
    <row r="5" spans="1:12" ht="15">
      <c r="A5" s="98">
        <v>4</v>
      </c>
      <c r="B5" s="99" t="s">
        <v>96</v>
      </c>
      <c r="C5" s="73">
        <v>5452</v>
      </c>
      <c r="D5" s="73">
        <v>5517</v>
      </c>
      <c r="E5" s="73">
        <v>5465</v>
      </c>
      <c r="F5" s="9">
        <f t="shared" si="0"/>
        <v>0.0027547473395139145</v>
      </c>
      <c r="G5" s="9">
        <f t="shared" si="1"/>
        <v>0.002384446074834923</v>
      </c>
      <c r="H5" s="73">
        <f t="shared" si="2"/>
        <v>13</v>
      </c>
      <c r="I5" s="38">
        <f t="shared" si="3"/>
        <v>0.00033765356743980677</v>
      </c>
      <c r="J5" s="74">
        <f t="shared" si="4"/>
        <v>-52</v>
      </c>
      <c r="L5" s="16"/>
    </row>
    <row r="6" spans="1:12" ht="15">
      <c r="A6" s="98">
        <v>5</v>
      </c>
      <c r="B6" s="99" t="s">
        <v>97</v>
      </c>
      <c r="C6" s="73">
        <v>7723</v>
      </c>
      <c r="D6" s="73">
        <v>7662</v>
      </c>
      <c r="E6" s="73">
        <v>7599</v>
      </c>
      <c r="F6" s="9">
        <f t="shared" si="0"/>
        <v>0.003830434589746795</v>
      </c>
      <c r="G6" s="9">
        <f t="shared" si="1"/>
        <v>-0.016055936812119642</v>
      </c>
      <c r="H6" s="73">
        <f t="shared" si="2"/>
        <v>-124</v>
      </c>
      <c r="I6" s="38">
        <f t="shared" si="3"/>
        <v>-0.003220695566348926</v>
      </c>
      <c r="J6" s="74">
        <f t="shared" si="4"/>
        <v>-63</v>
      </c>
      <c r="L6" s="16"/>
    </row>
    <row r="7" spans="1:12" ht="15">
      <c r="A7" s="98">
        <v>6</v>
      </c>
      <c r="B7" s="99" t="s">
        <v>98</v>
      </c>
      <c r="C7" s="73">
        <v>126183</v>
      </c>
      <c r="D7" s="73">
        <v>126699</v>
      </c>
      <c r="E7" s="73">
        <v>127949</v>
      </c>
      <c r="F7" s="9">
        <f t="shared" si="0"/>
        <v>0.06449536456422064</v>
      </c>
      <c r="G7" s="9">
        <f t="shared" si="1"/>
        <v>0.013995546151224808</v>
      </c>
      <c r="H7" s="73">
        <f t="shared" si="2"/>
        <v>1766</v>
      </c>
      <c r="I7" s="38">
        <f t="shared" si="3"/>
        <v>0.04586893846913067</v>
      </c>
      <c r="J7" s="74">
        <f t="shared" si="4"/>
        <v>1250</v>
      </c>
      <c r="L7" s="16"/>
    </row>
    <row r="8" spans="1:12" ht="15">
      <c r="A8" s="98">
        <v>7</v>
      </c>
      <c r="B8" s="99" t="s">
        <v>99</v>
      </c>
      <c r="C8" s="73">
        <v>84988</v>
      </c>
      <c r="D8" s="73">
        <v>84931</v>
      </c>
      <c r="E8" s="73">
        <v>91291</v>
      </c>
      <c r="F8" s="9">
        <f t="shared" si="0"/>
        <v>0.04601713437723051</v>
      </c>
      <c r="G8" s="9">
        <f t="shared" si="1"/>
        <v>0.07416341130512542</v>
      </c>
      <c r="H8" s="73">
        <f t="shared" si="2"/>
        <v>6303</v>
      </c>
      <c r="I8" s="38">
        <f t="shared" si="3"/>
        <v>0.16371003350562324</v>
      </c>
      <c r="J8" s="74">
        <f t="shared" si="4"/>
        <v>6360</v>
      </c>
      <c r="L8" s="16"/>
    </row>
    <row r="9" spans="1:12" ht="15">
      <c r="A9" s="98">
        <v>8</v>
      </c>
      <c r="B9" s="99" t="s">
        <v>100</v>
      </c>
      <c r="C9" s="73">
        <v>4632</v>
      </c>
      <c r="D9" s="73">
        <v>4484</v>
      </c>
      <c r="E9" s="73">
        <v>4470</v>
      </c>
      <c r="F9" s="9">
        <f t="shared" si="0"/>
        <v>0.0022531968174981146</v>
      </c>
      <c r="G9" s="9">
        <f t="shared" si="1"/>
        <v>-0.034974093264248704</v>
      </c>
      <c r="H9" s="73">
        <f t="shared" si="2"/>
        <v>-162</v>
      </c>
      <c r="I9" s="38">
        <f t="shared" si="3"/>
        <v>-0.004207682917326823</v>
      </c>
      <c r="J9" s="74">
        <f t="shared" si="4"/>
        <v>-14</v>
      </c>
      <c r="L9" s="16"/>
    </row>
    <row r="10" spans="1:12" ht="15">
      <c r="A10" s="98">
        <v>9</v>
      </c>
      <c r="B10" s="99" t="s">
        <v>101</v>
      </c>
      <c r="C10" s="73">
        <v>34538</v>
      </c>
      <c r="D10" s="73">
        <v>35037</v>
      </c>
      <c r="E10" s="73">
        <v>35108</v>
      </c>
      <c r="F10" s="9">
        <f t="shared" si="0"/>
        <v>0.01769692032857356</v>
      </c>
      <c r="G10" s="9">
        <f t="shared" si="1"/>
        <v>0.01650356129480572</v>
      </c>
      <c r="H10" s="73">
        <f t="shared" si="2"/>
        <v>570</v>
      </c>
      <c r="I10" s="38">
        <f t="shared" si="3"/>
        <v>0.01480481026466845</v>
      </c>
      <c r="J10" s="74">
        <f t="shared" si="4"/>
        <v>71</v>
      </c>
      <c r="L10" s="16"/>
    </row>
    <row r="11" spans="1:12" ht="15">
      <c r="A11" s="98">
        <v>10</v>
      </c>
      <c r="B11" s="99" t="s">
        <v>102</v>
      </c>
      <c r="C11" s="73">
        <v>36711</v>
      </c>
      <c r="D11" s="73">
        <v>36348</v>
      </c>
      <c r="E11" s="73">
        <v>36248</v>
      </c>
      <c r="F11" s="9">
        <f t="shared" si="0"/>
        <v>0.01827156112766704</v>
      </c>
      <c r="G11" s="9">
        <f t="shared" si="1"/>
        <v>-0.012612023644139358</v>
      </c>
      <c r="H11" s="73">
        <f t="shared" si="2"/>
        <v>-463</v>
      </c>
      <c r="I11" s="38">
        <f t="shared" si="3"/>
        <v>-0.012025661671125426</v>
      </c>
      <c r="J11" s="74">
        <f t="shared" si="4"/>
        <v>-100</v>
      </c>
      <c r="L11" s="16"/>
    </row>
    <row r="12" spans="1:12" ht="15">
      <c r="A12" s="98">
        <v>11</v>
      </c>
      <c r="B12" s="99" t="s">
        <v>103</v>
      </c>
      <c r="C12" s="73">
        <v>4236</v>
      </c>
      <c r="D12" s="73">
        <v>4130</v>
      </c>
      <c r="E12" s="73">
        <v>4127</v>
      </c>
      <c r="F12" s="9">
        <f t="shared" si="0"/>
        <v>0.0020803005068936735</v>
      </c>
      <c r="G12" s="9">
        <f t="shared" si="1"/>
        <v>-0.025731822474032107</v>
      </c>
      <c r="H12" s="73">
        <f t="shared" si="2"/>
        <v>-109</v>
      </c>
      <c r="I12" s="38">
        <f t="shared" si="3"/>
        <v>-0.002831095296226072</v>
      </c>
      <c r="J12" s="74">
        <f t="shared" si="4"/>
        <v>-3</v>
      </c>
      <c r="L12" s="16"/>
    </row>
    <row r="13" spans="1:12" ht="15">
      <c r="A13" s="98">
        <v>12</v>
      </c>
      <c r="B13" s="99" t="s">
        <v>104</v>
      </c>
      <c r="C13" s="73">
        <v>2850</v>
      </c>
      <c r="D13" s="73">
        <v>2811</v>
      </c>
      <c r="E13" s="73">
        <v>2789</v>
      </c>
      <c r="F13" s="9">
        <f t="shared" si="0"/>
        <v>0.0014058536742734323</v>
      </c>
      <c r="G13" s="9">
        <f t="shared" si="1"/>
        <v>-0.021403508771929824</v>
      </c>
      <c r="H13" s="73">
        <f t="shared" si="2"/>
        <v>-61</v>
      </c>
      <c r="I13" s="38">
        <f t="shared" si="3"/>
        <v>-0.0015843744318329394</v>
      </c>
      <c r="J13" s="74">
        <f t="shared" si="4"/>
        <v>-22</v>
      </c>
      <c r="L13" s="16"/>
    </row>
    <row r="14" spans="1:12" ht="15">
      <c r="A14" s="98">
        <v>13</v>
      </c>
      <c r="B14" s="99" t="s">
        <v>105</v>
      </c>
      <c r="C14" s="73">
        <v>4670</v>
      </c>
      <c r="D14" s="73">
        <v>4907</v>
      </c>
      <c r="E14" s="73">
        <v>4884</v>
      </c>
      <c r="F14" s="9">
        <f t="shared" si="0"/>
        <v>0.002461882160326799</v>
      </c>
      <c r="G14" s="9">
        <f t="shared" si="1"/>
        <v>0.04582441113490364</v>
      </c>
      <c r="H14" s="73">
        <f t="shared" si="2"/>
        <v>214</v>
      </c>
      <c r="I14" s="38">
        <f t="shared" si="3"/>
        <v>0.00555829718708605</v>
      </c>
      <c r="J14" s="74">
        <f t="shared" si="4"/>
        <v>-23</v>
      </c>
      <c r="L14" s="16"/>
    </row>
    <row r="15" spans="1:12" ht="15">
      <c r="A15" s="98">
        <v>14</v>
      </c>
      <c r="B15" s="99" t="s">
        <v>106</v>
      </c>
      <c r="C15" s="73">
        <v>6717</v>
      </c>
      <c r="D15" s="73">
        <v>6836</v>
      </c>
      <c r="E15" s="73">
        <v>6818</v>
      </c>
      <c r="F15" s="9">
        <f t="shared" si="0"/>
        <v>0.0034367552352801223</v>
      </c>
      <c r="G15" s="9">
        <f t="shared" si="1"/>
        <v>0.015036474616644336</v>
      </c>
      <c r="H15" s="73">
        <f t="shared" si="2"/>
        <v>101</v>
      </c>
      <c r="I15" s="38">
        <f t="shared" si="3"/>
        <v>0.0026233084854938834</v>
      </c>
      <c r="J15" s="74">
        <f t="shared" si="4"/>
        <v>-18</v>
      </c>
      <c r="L15" s="16"/>
    </row>
    <row r="16" spans="1:12" ht="15">
      <c r="A16" s="98">
        <v>15</v>
      </c>
      <c r="B16" s="99" t="s">
        <v>107</v>
      </c>
      <c r="C16" s="73">
        <v>8660</v>
      </c>
      <c r="D16" s="73">
        <v>8592</v>
      </c>
      <c r="E16" s="73">
        <v>8557</v>
      </c>
      <c r="F16" s="9">
        <f t="shared" si="0"/>
        <v>0.004313334489335877</v>
      </c>
      <c r="G16" s="9">
        <f t="shared" si="1"/>
        <v>-0.01189376443418014</v>
      </c>
      <c r="H16" s="73">
        <f t="shared" si="2"/>
        <v>-103</v>
      </c>
      <c r="I16" s="38">
        <f t="shared" si="3"/>
        <v>-0.0026752551881769303</v>
      </c>
      <c r="J16" s="74">
        <f t="shared" si="4"/>
        <v>-35</v>
      </c>
      <c r="L16" s="16"/>
    </row>
    <row r="17" spans="1:10" ht="15">
      <c r="A17" s="98">
        <v>16</v>
      </c>
      <c r="B17" s="99" t="s">
        <v>108</v>
      </c>
      <c r="C17" s="73">
        <v>79064</v>
      </c>
      <c r="D17" s="73">
        <v>78714</v>
      </c>
      <c r="E17" s="73">
        <v>78596</v>
      </c>
      <c r="F17" s="9">
        <f t="shared" si="0"/>
        <v>0.03961795460136059</v>
      </c>
      <c r="G17" s="9">
        <f t="shared" si="1"/>
        <v>-0.005919255286856218</v>
      </c>
      <c r="H17" s="73">
        <f t="shared" si="2"/>
        <v>-468</v>
      </c>
      <c r="I17" s="38">
        <f t="shared" si="3"/>
        <v>-0.012155528427833044</v>
      </c>
      <c r="J17" s="74">
        <f t="shared" si="4"/>
        <v>-118</v>
      </c>
    </row>
    <row r="18" spans="1:11" ht="15">
      <c r="A18" s="98">
        <v>17</v>
      </c>
      <c r="B18" s="99" t="s">
        <v>109</v>
      </c>
      <c r="C18" s="73">
        <v>16347</v>
      </c>
      <c r="D18" s="73">
        <v>16026</v>
      </c>
      <c r="E18" s="73">
        <v>16018</v>
      </c>
      <c r="F18" s="9">
        <f t="shared" si="0"/>
        <v>0.008074207298139777</v>
      </c>
      <c r="G18" s="9">
        <f t="shared" si="1"/>
        <v>-0.020126017006178505</v>
      </c>
      <c r="H18" s="73">
        <f t="shared" si="2"/>
        <v>-329</v>
      </c>
      <c r="I18" s="38">
        <f t="shared" si="3"/>
        <v>-0.008545232591361264</v>
      </c>
      <c r="J18" s="74">
        <f t="shared" si="4"/>
        <v>-8</v>
      </c>
      <c r="K18" s="15"/>
    </row>
    <row r="19" spans="1:11" ht="15">
      <c r="A19" s="98">
        <v>18</v>
      </c>
      <c r="B19" s="99" t="s">
        <v>110</v>
      </c>
      <c r="C19" s="73">
        <v>2913</v>
      </c>
      <c r="D19" s="73">
        <v>2912</v>
      </c>
      <c r="E19" s="73">
        <v>2914</v>
      </c>
      <c r="F19" s="9">
        <f t="shared" si="0"/>
        <v>0.0014688625338231559</v>
      </c>
      <c r="G19" s="9">
        <f t="shared" si="1"/>
        <v>0.00034328870580157915</v>
      </c>
      <c r="H19" s="73">
        <f t="shared" si="2"/>
        <v>1</v>
      </c>
      <c r="I19" s="38">
        <f t="shared" si="3"/>
        <v>2.5973351341523597E-05</v>
      </c>
      <c r="J19" s="74">
        <f t="shared" si="4"/>
        <v>2</v>
      </c>
      <c r="K19" s="100"/>
    </row>
    <row r="20" spans="1:11" ht="15">
      <c r="A20" s="98">
        <v>19</v>
      </c>
      <c r="B20" s="99" t="s">
        <v>111</v>
      </c>
      <c r="C20" s="73">
        <v>12269</v>
      </c>
      <c r="D20" s="73">
        <v>12079</v>
      </c>
      <c r="E20" s="73">
        <v>12058</v>
      </c>
      <c r="F20" s="9">
        <f t="shared" si="0"/>
        <v>0.006078086627604534</v>
      </c>
      <c r="G20" s="9">
        <f t="shared" si="1"/>
        <v>-0.017197815632895918</v>
      </c>
      <c r="H20" s="73">
        <f t="shared" si="2"/>
        <v>-211</v>
      </c>
      <c r="I20" s="38">
        <f t="shared" si="3"/>
        <v>-0.005480377133061479</v>
      </c>
      <c r="J20" s="74">
        <f t="shared" si="4"/>
        <v>-21</v>
      </c>
      <c r="K20" s="100"/>
    </row>
    <row r="21" spans="1:11" ht="15">
      <c r="A21" s="98">
        <v>20</v>
      </c>
      <c r="B21" s="99" t="s">
        <v>112</v>
      </c>
      <c r="C21" s="73">
        <v>35311</v>
      </c>
      <c r="D21" s="73">
        <v>34462</v>
      </c>
      <c r="E21" s="73">
        <v>34378</v>
      </c>
      <c r="F21" s="9">
        <f t="shared" si="0"/>
        <v>0.017328948588803173</v>
      </c>
      <c r="G21" s="9">
        <f t="shared" si="1"/>
        <v>-0.026422361303842994</v>
      </c>
      <c r="H21" s="73">
        <f t="shared" si="2"/>
        <v>-933</v>
      </c>
      <c r="I21" s="38">
        <f t="shared" si="3"/>
        <v>-0.024233136801641516</v>
      </c>
      <c r="J21" s="74">
        <f t="shared" si="4"/>
        <v>-84</v>
      </c>
      <c r="K21" s="100"/>
    </row>
    <row r="22" spans="1:11" ht="15">
      <c r="A22" s="98">
        <v>21</v>
      </c>
      <c r="B22" s="99" t="s">
        <v>113</v>
      </c>
      <c r="C22" s="73">
        <v>9596</v>
      </c>
      <c r="D22" s="73">
        <v>9645</v>
      </c>
      <c r="E22" s="73">
        <v>15787</v>
      </c>
      <c r="F22" s="9">
        <f t="shared" si="0"/>
        <v>0.007957766925691888</v>
      </c>
      <c r="G22" s="9">
        <f t="shared" si="1"/>
        <v>0.6451646519383076</v>
      </c>
      <c r="H22" s="73">
        <f t="shared" si="2"/>
        <v>6191</v>
      </c>
      <c r="I22" s="38">
        <f t="shared" si="3"/>
        <v>0.1608010181553726</v>
      </c>
      <c r="J22" s="74">
        <f t="shared" si="4"/>
        <v>6142</v>
      </c>
      <c r="K22" s="100"/>
    </row>
    <row r="23" spans="1:11" ht="15">
      <c r="A23" s="98">
        <v>22</v>
      </c>
      <c r="B23" s="99" t="s">
        <v>114</v>
      </c>
      <c r="C23" s="73">
        <v>11236</v>
      </c>
      <c r="D23" s="73">
        <v>11145</v>
      </c>
      <c r="E23" s="73">
        <v>11130</v>
      </c>
      <c r="F23" s="9">
        <f t="shared" si="0"/>
        <v>0.005610308854307387</v>
      </c>
      <c r="G23" s="9">
        <f t="shared" si="1"/>
        <v>-0.009433962264150943</v>
      </c>
      <c r="H23" s="73">
        <f t="shared" si="2"/>
        <v>-106</v>
      </c>
      <c r="I23" s="38">
        <f t="shared" si="3"/>
        <v>-0.002753175242201501</v>
      </c>
      <c r="J23" s="74">
        <f t="shared" si="4"/>
        <v>-15</v>
      </c>
      <c r="K23" s="100"/>
    </row>
    <row r="24" spans="1:11" ht="15">
      <c r="A24" s="98">
        <v>23</v>
      </c>
      <c r="B24" s="99" t="s">
        <v>115</v>
      </c>
      <c r="C24" s="73">
        <v>9792</v>
      </c>
      <c r="D24" s="73">
        <v>9816</v>
      </c>
      <c r="E24" s="73">
        <v>9792</v>
      </c>
      <c r="F24" s="9">
        <f t="shared" si="0"/>
        <v>0.004935862021687145</v>
      </c>
      <c r="G24" s="9">
        <f t="shared" si="1"/>
        <v>0</v>
      </c>
      <c r="H24" s="73">
        <f t="shared" si="2"/>
        <v>0</v>
      </c>
      <c r="I24" s="38">
        <f t="shared" si="3"/>
        <v>0</v>
      </c>
      <c r="J24" s="74">
        <f t="shared" si="4"/>
        <v>-24</v>
      </c>
      <c r="K24" s="100"/>
    </row>
    <row r="25" spans="1:11" ht="15">
      <c r="A25" s="98">
        <v>24</v>
      </c>
      <c r="B25" s="99" t="s">
        <v>116</v>
      </c>
      <c r="C25" s="73">
        <v>4228</v>
      </c>
      <c r="D25" s="73">
        <v>4496</v>
      </c>
      <c r="E25" s="73">
        <v>4512</v>
      </c>
      <c r="F25" s="9">
        <f t="shared" si="0"/>
        <v>0.002274367794306822</v>
      </c>
      <c r="G25" s="9">
        <f t="shared" si="1"/>
        <v>0.06717123935666983</v>
      </c>
      <c r="H25" s="73">
        <f t="shared" si="2"/>
        <v>284</v>
      </c>
      <c r="I25" s="38">
        <f t="shared" si="3"/>
        <v>0.007376431780992701</v>
      </c>
      <c r="J25" s="74">
        <f t="shared" si="4"/>
        <v>16</v>
      </c>
      <c r="K25" s="100"/>
    </row>
    <row r="26" spans="1:11" ht="15">
      <c r="A26" s="98">
        <v>25</v>
      </c>
      <c r="B26" s="99" t="s">
        <v>117</v>
      </c>
      <c r="C26" s="73">
        <v>12137</v>
      </c>
      <c r="D26" s="73">
        <v>12866</v>
      </c>
      <c r="E26" s="73">
        <v>12828</v>
      </c>
      <c r="F26" s="9">
        <f t="shared" si="0"/>
        <v>0.006466221202430831</v>
      </c>
      <c r="G26" s="9">
        <f t="shared" si="1"/>
        <v>0.05693334431902447</v>
      </c>
      <c r="H26" s="73">
        <f t="shared" si="2"/>
        <v>691</v>
      </c>
      <c r="I26" s="38">
        <f t="shared" si="3"/>
        <v>0.017947585776992805</v>
      </c>
      <c r="J26" s="74">
        <f t="shared" si="4"/>
        <v>-38</v>
      </c>
      <c r="K26" s="100"/>
    </row>
    <row r="27" spans="1:11" ht="15">
      <c r="A27" s="98">
        <v>26</v>
      </c>
      <c r="B27" s="99" t="s">
        <v>118</v>
      </c>
      <c r="C27" s="73">
        <v>15536</v>
      </c>
      <c r="D27" s="73">
        <v>14307</v>
      </c>
      <c r="E27" s="73">
        <v>17386</v>
      </c>
      <c r="F27" s="9">
        <f t="shared" si="0"/>
        <v>0.008763776257051952</v>
      </c>
      <c r="G27" s="9">
        <f t="shared" si="1"/>
        <v>0.11907826982492276</v>
      </c>
      <c r="H27" s="73">
        <f t="shared" si="2"/>
        <v>1850</v>
      </c>
      <c r="I27" s="38">
        <f t="shared" si="3"/>
        <v>0.048050699981818656</v>
      </c>
      <c r="J27" s="74">
        <f t="shared" si="4"/>
        <v>3079</v>
      </c>
      <c r="K27" s="100"/>
    </row>
    <row r="28" spans="1:11" ht="15">
      <c r="A28" s="98">
        <v>27</v>
      </c>
      <c r="B28" s="99" t="s">
        <v>119</v>
      </c>
      <c r="C28" s="73">
        <v>40464</v>
      </c>
      <c r="D28" s="73">
        <v>41201</v>
      </c>
      <c r="E28" s="73">
        <v>41320</v>
      </c>
      <c r="F28" s="9">
        <f t="shared" si="0"/>
        <v>0.020828208612756624</v>
      </c>
      <c r="G28" s="9">
        <f t="shared" si="1"/>
        <v>0.021154606563859233</v>
      </c>
      <c r="H28" s="73">
        <f t="shared" si="2"/>
        <v>856</v>
      </c>
      <c r="I28" s="38">
        <f t="shared" si="3"/>
        <v>0.0222331887483442</v>
      </c>
      <c r="J28" s="74">
        <f t="shared" si="4"/>
        <v>119</v>
      </c>
      <c r="K28" s="100"/>
    </row>
    <row r="29" spans="1:11" ht="15">
      <c r="A29" s="98">
        <v>28</v>
      </c>
      <c r="B29" s="99" t="s">
        <v>120</v>
      </c>
      <c r="C29" s="73">
        <v>9025</v>
      </c>
      <c r="D29" s="73">
        <v>9195</v>
      </c>
      <c r="E29" s="73">
        <v>9198</v>
      </c>
      <c r="F29" s="9">
        <f t="shared" si="0"/>
        <v>0.004636443921106859</v>
      </c>
      <c r="G29" s="9">
        <f t="shared" si="1"/>
        <v>0.019168975069252078</v>
      </c>
      <c r="H29" s="73">
        <f t="shared" si="2"/>
        <v>173</v>
      </c>
      <c r="I29" s="38">
        <f t="shared" si="3"/>
        <v>0.004493389782083582</v>
      </c>
      <c r="J29" s="74">
        <f t="shared" si="4"/>
        <v>3</v>
      </c>
      <c r="K29" s="100"/>
    </row>
    <row r="30" spans="1:11" ht="15">
      <c r="A30" s="98">
        <v>29</v>
      </c>
      <c r="B30" s="99" t="s">
        <v>121</v>
      </c>
      <c r="C30" s="73">
        <v>2522</v>
      </c>
      <c r="D30" s="73">
        <v>2595</v>
      </c>
      <c r="E30" s="73">
        <v>2575</v>
      </c>
      <c r="F30" s="9">
        <f t="shared" si="0"/>
        <v>0.0012979825067243056</v>
      </c>
      <c r="G30" s="9">
        <f t="shared" si="1"/>
        <v>0.021015067406819986</v>
      </c>
      <c r="H30" s="73">
        <f t="shared" si="2"/>
        <v>53</v>
      </c>
      <c r="I30" s="38">
        <f t="shared" si="3"/>
        <v>0.0013765876211007506</v>
      </c>
      <c r="J30" s="74">
        <f t="shared" si="4"/>
        <v>-20</v>
      </c>
      <c r="K30" s="100"/>
    </row>
    <row r="31" spans="1:11" ht="15">
      <c r="A31" s="98">
        <v>30</v>
      </c>
      <c r="B31" s="99" t="s">
        <v>122</v>
      </c>
      <c r="C31" s="73">
        <v>3091</v>
      </c>
      <c r="D31" s="73">
        <v>3123</v>
      </c>
      <c r="E31" s="73">
        <v>3138</v>
      </c>
      <c r="F31" s="9">
        <f t="shared" si="0"/>
        <v>0.0015817744101362604</v>
      </c>
      <c r="G31" s="9">
        <f t="shared" si="1"/>
        <v>0.015205435134260757</v>
      </c>
      <c r="H31" s="73">
        <f t="shared" si="2"/>
        <v>47</v>
      </c>
      <c r="I31" s="38">
        <f t="shared" si="3"/>
        <v>0.0012207475130516091</v>
      </c>
      <c r="J31" s="74">
        <f t="shared" si="4"/>
        <v>15</v>
      </c>
      <c r="K31" s="100"/>
    </row>
    <row r="32" spans="1:11" ht="15">
      <c r="A32" s="98">
        <v>31</v>
      </c>
      <c r="B32" s="99" t="s">
        <v>123</v>
      </c>
      <c r="C32" s="73">
        <v>37463</v>
      </c>
      <c r="D32" s="73">
        <v>37588</v>
      </c>
      <c r="E32" s="73">
        <v>37519</v>
      </c>
      <c r="F32" s="9">
        <f t="shared" si="0"/>
        <v>0.018912235211568627</v>
      </c>
      <c r="G32" s="9">
        <f t="shared" si="1"/>
        <v>0.0014948082107679578</v>
      </c>
      <c r="H32" s="73">
        <f t="shared" si="2"/>
        <v>56</v>
      </c>
      <c r="I32" s="38">
        <f t="shared" si="3"/>
        <v>0.0014545076751253214</v>
      </c>
      <c r="J32" s="74">
        <f t="shared" si="4"/>
        <v>-69</v>
      </c>
      <c r="K32" s="100"/>
    </row>
    <row r="33" spans="1:11" ht="15">
      <c r="A33" s="98">
        <v>32</v>
      </c>
      <c r="B33" s="99" t="s">
        <v>124</v>
      </c>
      <c r="C33" s="73">
        <v>10705</v>
      </c>
      <c r="D33" s="73">
        <v>10774</v>
      </c>
      <c r="E33" s="73">
        <v>10761</v>
      </c>
      <c r="F33" s="9">
        <f t="shared" si="0"/>
        <v>0.005424306700916603</v>
      </c>
      <c r="G33" s="9">
        <f t="shared" si="1"/>
        <v>0.0052312003736571695</v>
      </c>
      <c r="H33" s="73">
        <f t="shared" si="2"/>
        <v>56</v>
      </c>
      <c r="I33" s="38">
        <f t="shared" si="3"/>
        <v>0.0014545076751253214</v>
      </c>
      <c r="J33" s="74">
        <f t="shared" si="4"/>
        <v>-13</v>
      </c>
      <c r="K33" s="100"/>
    </row>
    <row r="34" spans="1:11" ht="15">
      <c r="A34" s="98">
        <v>33</v>
      </c>
      <c r="B34" s="99" t="s">
        <v>125</v>
      </c>
      <c r="C34" s="73">
        <v>41865</v>
      </c>
      <c r="D34" s="73">
        <v>39328</v>
      </c>
      <c r="E34" s="73">
        <v>42636</v>
      </c>
      <c r="F34" s="9">
        <f aca="true" t="shared" si="5" ref="F34:F65">E34/$E$83</f>
        <v>0.021491565886096114</v>
      </c>
      <c r="G34" s="9">
        <f aca="true" t="shared" si="6" ref="G34:G65">(E34-C34)/C34</f>
        <v>0.01841633823002508</v>
      </c>
      <c r="H34" s="73">
        <f aca="true" t="shared" si="7" ref="H34:H65">E34-C34</f>
        <v>771</v>
      </c>
      <c r="I34" s="38">
        <f aca="true" t="shared" si="8" ref="I34:I65">H34/$H$83</f>
        <v>0.020025453884314693</v>
      </c>
      <c r="J34" s="74">
        <f aca="true" t="shared" si="9" ref="J34:J65">E34-D34</f>
        <v>3308</v>
      </c>
      <c r="K34" s="100"/>
    </row>
    <row r="35" spans="1:10" ht="15">
      <c r="A35" s="98">
        <v>34</v>
      </c>
      <c r="B35" s="99" t="s">
        <v>126</v>
      </c>
      <c r="C35" s="73">
        <v>478384</v>
      </c>
      <c r="D35" s="73">
        <v>479854</v>
      </c>
      <c r="E35" s="73">
        <v>479661</v>
      </c>
      <c r="F35" s="9">
        <f t="shared" si="5"/>
        <v>0.24178314064383966</v>
      </c>
      <c r="G35" s="9">
        <f t="shared" si="6"/>
        <v>0.0026694036589852504</v>
      </c>
      <c r="H35" s="73">
        <f t="shared" si="7"/>
        <v>1277</v>
      </c>
      <c r="I35" s="38">
        <f t="shared" si="8"/>
        <v>0.033167969663125636</v>
      </c>
      <c r="J35" s="74">
        <f t="shared" si="9"/>
        <v>-193</v>
      </c>
    </row>
    <row r="36" spans="1:10" ht="15">
      <c r="A36" s="98">
        <v>35</v>
      </c>
      <c r="B36" s="99" t="s">
        <v>127</v>
      </c>
      <c r="C36" s="73">
        <v>116516</v>
      </c>
      <c r="D36" s="73">
        <v>115342</v>
      </c>
      <c r="E36" s="73">
        <v>118564</v>
      </c>
      <c r="F36" s="9">
        <f t="shared" si="5"/>
        <v>0.0597646593892274</v>
      </c>
      <c r="G36" s="9">
        <f t="shared" si="6"/>
        <v>0.017576985135088742</v>
      </c>
      <c r="H36" s="73">
        <f t="shared" si="7"/>
        <v>2048</v>
      </c>
      <c r="I36" s="38">
        <f t="shared" si="8"/>
        <v>0.053193423547440326</v>
      </c>
      <c r="J36" s="74">
        <f t="shared" si="9"/>
        <v>3222</v>
      </c>
    </row>
    <row r="37" spans="1:10" ht="15">
      <c r="A37" s="98">
        <v>36</v>
      </c>
      <c r="B37" s="99" t="s">
        <v>128</v>
      </c>
      <c r="C37" s="73">
        <v>4494</v>
      </c>
      <c r="D37" s="73">
        <v>4382</v>
      </c>
      <c r="E37" s="73">
        <v>4374</v>
      </c>
      <c r="F37" s="9">
        <f t="shared" si="5"/>
        <v>0.0022048060133639273</v>
      </c>
      <c r="G37" s="9">
        <f t="shared" si="6"/>
        <v>-0.0267022696929239</v>
      </c>
      <c r="H37" s="73">
        <f t="shared" si="7"/>
        <v>-120</v>
      </c>
      <c r="I37" s="38">
        <f t="shared" si="8"/>
        <v>-0.0031168021609828318</v>
      </c>
      <c r="J37" s="74">
        <f t="shared" si="9"/>
        <v>-8</v>
      </c>
    </row>
    <row r="38" spans="1:10" ht="15">
      <c r="A38" s="98">
        <v>37</v>
      </c>
      <c r="B38" s="99" t="s">
        <v>129</v>
      </c>
      <c r="C38" s="73">
        <v>9579</v>
      </c>
      <c r="D38" s="73">
        <v>9334</v>
      </c>
      <c r="E38" s="73">
        <v>9340</v>
      </c>
      <c r="F38" s="9">
        <f t="shared" si="5"/>
        <v>0.0047080219855553445</v>
      </c>
      <c r="G38" s="9">
        <f t="shared" si="6"/>
        <v>-0.024950412360371647</v>
      </c>
      <c r="H38" s="73">
        <f t="shared" si="7"/>
        <v>-239</v>
      </c>
      <c r="I38" s="38">
        <f t="shared" si="8"/>
        <v>-0.00620763097062414</v>
      </c>
      <c r="J38" s="74">
        <f t="shared" si="9"/>
        <v>6</v>
      </c>
    </row>
    <row r="39" spans="1:10" ht="15">
      <c r="A39" s="98">
        <v>38</v>
      </c>
      <c r="B39" s="99" t="s">
        <v>130</v>
      </c>
      <c r="C39" s="73">
        <v>30651</v>
      </c>
      <c r="D39" s="73">
        <v>30301</v>
      </c>
      <c r="E39" s="73">
        <v>30234</v>
      </c>
      <c r="F39" s="9">
        <f t="shared" si="5"/>
        <v>0.015240078877010739</v>
      </c>
      <c r="G39" s="9">
        <f t="shared" si="6"/>
        <v>-0.013604776353136928</v>
      </c>
      <c r="H39" s="73">
        <f t="shared" si="7"/>
        <v>-417</v>
      </c>
      <c r="I39" s="38">
        <f t="shared" si="8"/>
        <v>-0.01083088750941534</v>
      </c>
      <c r="J39" s="74">
        <f t="shared" si="9"/>
        <v>-67</v>
      </c>
    </row>
    <row r="40" spans="1:10" ht="15">
      <c r="A40" s="98">
        <v>39</v>
      </c>
      <c r="B40" s="99" t="s">
        <v>131</v>
      </c>
      <c r="C40" s="73">
        <v>9729</v>
      </c>
      <c r="D40" s="73">
        <v>9666</v>
      </c>
      <c r="E40" s="73">
        <v>9614</v>
      </c>
      <c r="F40" s="9">
        <f t="shared" si="5"/>
        <v>0.004846137405688339</v>
      </c>
      <c r="G40" s="9">
        <f t="shared" si="6"/>
        <v>-0.01182033096926714</v>
      </c>
      <c r="H40" s="73">
        <f t="shared" si="7"/>
        <v>-115</v>
      </c>
      <c r="I40" s="38">
        <f t="shared" si="8"/>
        <v>-0.0029869354042752136</v>
      </c>
      <c r="J40" s="74">
        <f t="shared" si="9"/>
        <v>-52</v>
      </c>
    </row>
    <row r="41" spans="1:10" ht="15">
      <c r="A41" s="98">
        <v>40</v>
      </c>
      <c r="B41" s="99" t="s">
        <v>132</v>
      </c>
      <c r="C41" s="73">
        <v>5261</v>
      </c>
      <c r="D41" s="73">
        <v>5231</v>
      </c>
      <c r="E41" s="73">
        <v>5234</v>
      </c>
      <c r="F41" s="9">
        <f t="shared" si="5"/>
        <v>0.0026383069670660253</v>
      </c>
      <c r="G41" s="9">
        <f t="shared" si="6"/>
        <v>-0.005132104162706709</v>
      </c>
      <c r="H41" s="73">
        <f t="shared" si="7"/>
        <v>-27</v>
      </c>
      <c r="I41" s="38">
        <f t="shared" si="8"/>
        <v>-0.0007012804862211371</v>
      </c>
      <c r="J41" s="74">
        <f t="shared" si="9"/>
        <v>3</v>
      </c>
    </row>
    <row r="42" spans="1:10" ht="15">
      <c r="A42" s="98">
        <v>41</v>
      </c>
      <c r="B42" s="99" t="s">
        <v>133</v>
      </c>
      <c r="C42" s="73">
        <v>31425</v>
      </c>
      <c r="D42" s="73">
        <v>29849</v>
      </c>
      <c r="E42" s="73">
        <v>34838</v>
      </c>
      <c r="F42" s="9">
        <f t="shared" si="5"/>
        <v>0.017560821191946158</v>
      </c>
      <c r="G42" s="9">
        <f t="shared" si="6"/>
        <v>0.10860779634049324</v>
      </c>
      <c r="H42" s="73">
        <f t="shared" si="7"/>
        <v>3413</v>
      </c>
      <c r="I42" s="38">
        <f t="shared" si="8"/>
        <v>0.08864704812862004</v>
      </c>
      <c r="J42" s="74">
        <f t="shared" si="9"/>
        <v>4989</v>
      </c>
    </row>
    <row r="43" spans="1:10" ht="15">
      <c r="A43" s="98">
        <v>42</v>
      </c>
      <c r="B43" s="99" t="s">
        <v>134</v>
      </c>
      <c r="C43" s="73">
        <v>56267</v>
      </c>
      <c r="D43" s="73">
        <v>56521</v>
      </c>
      <c r="E43" s="73">
        <v>56360</v>
      </c>
      <c r="F43" s="9">
        <f t="shared" si="5"/>
        <v>0.028409434593779363</v>
      </c>
      <c r="G43" s="9">
        <f t="shared" si="6"/>
        <v>0.0016528338102262427</v>
      </c>
      <c r="H43" s="73">
        <f t="shared" si="7"/>
        <v>93</v>
      </c>
      <c r="I43" s="38">
        <f t="shared" si="8"/>
        <v>0.0024155216747616943</v>
      </c>
      <c r="J43" s="74">
        <f t="shared" si="9"/>
        <v>-161</v>
      </c>
    </row>
    <row r="44" spans="1:10" ht="15">
      <c r="A44" s="98">
        <v>43</v>
      </c>
      <c r="B44" s="99" t="s">
        <v>135</v>
      </c>
      <c r="C44" s="73">
        <v>12506</v>
      </c>
      <c r="D44" s="73">
        <v>12572</v>
      </c>
      <c r="E44" s="73">
        <v>12601</v>
      </c>
      <c r="F44" s="9">
        <f t="shared" si="5"/>
        <v>0.006351797113488533</v>
      </c>
      <c r="G44" s="9">
        <f t="shared" si="6"/>
        <v>0.007596353750199904</v>
      </c>
      <c r="H44" s="73">
        <f t="shared" si="7"/>
        <v>95</v>
      </c>
      <c r="I44" s="38">
        <f t="shared" si="8"/>
        <v>0.0024674683774447417</v>
      </c>
      <c r="J44" s="74">
        <f t="shared" si="9"/>
        <v>29</v>
      </c>
    </row>
    <row r="45" spans="1:10" ht="15">
      <c r="A45" s="98">
        <v>44</v>
      </c>
      <c r="B45" s="99" t="s">
        <v>136</v>
      </c>
      <c r="C45" s="73">
        <v>15315</v>
      </c>
      <c r="D45" s="73">
        <v>15542</v>
      </c>
      <c r="E45" s="73">
        <v>15547</v>
      </c>
      <c r="F45" s="9">
        <f t="shared" si="5"/>
        <v>0.007836789915356418</v>
      </c>
      <c r="G45" s="9">
        <f t="shared" si="6"/>
        <v>0.01514854717597127</v>
      </c>
      <c r="H45" s="73">
        <f t="shared" si="7"/>
        <v>232</v>
      </c>
      <c r="I45" s="38">
        <f t="shared" si="8"/>
        <v>0.006025817511233474</v>
      </c>
      <c r="J45" s="74">
        <f t="shared" si="9"/>
        <v>5</v>
      </c>
    </row>
    <row r="46" spans="1:10" ht="15">
      <c r="A46" s="98">
        <v>45</v>
      </c>
      <c r="B46" s="99" t="s">
        <v>137</v>
      </c>
      <c r="C46" s="73">
        <v>35372</v>
      </c>
      <c r="D46" s="73">
        <v>36064</v>
      </c>
      <c r="E46" s="73">
        <v>36084</v>
      </c>
      <c r="F46" s="9">
        <f t="shared" si="5"/>
        <v>0.018188893503937802</v>
      </c>
      <c r="G46" s="9">
        <f t="shared" si="6"/>
        <v>0.020128915526405066</v>
      </c>
      <c r="H46" s="73">
        <f t="shared" si="7"/>
        <v>712</v>
      </c>
      <c r="I46" s="38">
        <f t="shared" si="8"/>
        <v>0.0184930261551648</v>
      </c>
      <c r="J46" s="74">
        <f t="shared" si="9"/>
        <v>20</v>
      </c>
    </row>
    <row r="47" spans="1:10" ht="15">
      <c r="A47" s="98">
        <v>46</v>
      </c>
      <c r="B47" s="99" t="s">
        <v>138</v>
      </c>
      <c r="C47" s="73">
        <v>22387</v>
      </c>
      <c r="D47" s="73">
        <v>22086</v>
      </c>
      <c r="E47" s="73">
        <v>22002</v>
      </c>
      <c r="F47" s="9">
        <f t="shared" si="5"/>
        <v>0.011090567422504144</v>
      </c>
      <c r="G47" s="9">
        <f t="shared" si="6"/>
        <v>-0.017197480680752223</v>
      </c>
      <c r="H47" s="73">
        <f t="shared" si="7"/>
        <v>-385</v>
      </c>
      <c r="I47" s="38">
        <f t="shared" si="8"/>
        <v>-0.009999740266486585</v>
      </c>
      <c r="J47" s="74">
        <f t="shared" si="9"/>
        <v>-84</v>
      </c>
    </row>
    <row r="48" spans="1:10" s="120" customFormat="1" ht="15">
      <c r="A48" s="115">
        <v>47</v>
      </c>
      <c r="B48" s="116" t="s">
        <v>139</v>
      </c>
      <c r="C48" s="117">
        <v>9264</v>
      </c>
      <c r="D48" s="117">
        <v>9420</v>
      </c>
      <c r="E48" s="117">
        <v>9421</v>
      </c>
      <c r="F48" s="118">
        <f t="shared" si="5"/>
        <v>0.004748851726543566</v>
      </c>
      <c r="G48" s="118">
        <f t="shared" si="6"/>
        <v>0.01694732297063903</v>
      </c>
      <c r="H48" s="117">
        <f t="shared" si="7"/>
        <v>157</v>
      </c>
      <c r="I48" s="119">
        <f t="shared" si="8"/>
        <v>0.004077816160619204</v>
      </c>
      <c r="J48" s="117">
        <f t="shared" si="9"/>
        <v>1</v>
      </c>
    </row>
    <row r="49" spans="1:10" ht="15">
      <c r="A49" s="98">
        <v>48</v>
      </c>
      <c r="B49" s="99" t="s">
        <v>140</v>
      </c>
      <c r="C49" s="73">
        <v>37465</v>
      </c>
      <c r="D49" s="73">
        <v>37754</v>
      </c>
      <c r="E49" s="73">
        <v>37796</v>
      </c>
      <c r="F49" s="9">
        <f t="shared" si="5"/>
        <v>0.019051862844330816</v>
      </c>
      <c r="G49" s="9">
        <f t="shared" si="6"/>
        <v>0.008834912585079407</v>
      </c>
      <c r="H49" s="73">
        <f t="shared" si="7"/>
        <v>331</v>
      </c>
      <c r="I49" s="38">
        <f t="shared" si="8"/>
        <v>0.008597179294044311</v>
      </c>
      <c r="J49" s="74">
        <f t="shared" si="9"/>
        <v>42</v>
      </c>
    </row>
    <row r="50" spans="1:10" ht="15">
      <c r="A50" s="98">
        <v>49</v>
      </c>
      <c r="B50" s="99" t="s">
        <v>141</v>
      </c>
      <c r="C50" s="73">
        <v>3942</v>
      </c>
      <c r="D50" s="73">
        <v>4098</v>
      </c>
      <c r="E50" s="73">
        <v>4083</v>
      </c>
      <c r="F50" s="9">
        <f t="shared" si="5"/>
        <v>0.0020581213883321707</v>
      </c>
      <c r="G50" s="9">
        <f t="shared" si="6"/>
        <v>0.03576864535768645</v>
      </c>
      <c r="H50" s="73">
        <f t="shared" si="7"/>
        <v>141</v>
      </c>
      <c r="I50" s="38">
        <f t="shared" si="8"/>
        <v>0.003662242539154827</v>
      </c>
      <c r="J50" s="74">
        <f t="shared" si="9"/>
        <v>-15</v>
      </c>
    </row>
    <row r="51" spans="1:10" ht="15">
      <c r="A51" s="98">
        <v>50</v>
      </c>
      <c r="B51" s="99" t="s">
        <v>142</v>
      </c>
      <c r="C51" s="73">
        <v>9334</v>
      </c>
      <c r="D51" s="73">
        <v>9302</v>
      </c>
      <c r="E51" s="73">
        <v>9298</v>
      </c>
      <c r="F51" s="9">
        <f t="shared" si="5"/>
        <v>0.004686851008746638</v>
      </c>
      <c r="G51" s="9">
        <f t="shared" si="6"/>
        <v>-0.00385686736661667</v>
      </c>
      <c r="H51" s="73">
        <f t="shared" si="7"/>
        <v>-36</v>
      </c>
      <c r="I51" s="38">
        <f t="shared" si="8"/>
        <v>-0.0009350406482948495</v>
      </c>
      <c r="J51" s="74">
        <f t="shared" si="9"/>
        <v>-4</v>
      </c>
    </row>
    <row r="52" spans="1:10" ht="15">
      <c r="A52" s="98">
        <v>51</v>
      </c>
      <c r="B52" s="99" t="s">
        <v>143</v>
      </c>
      <c r="C52" s="73">
        <v>8585</v>
      </c>
      <c r="D52" s="73">
        <v>8422</v>
      </c>
      <c r="E52" s="73">
        <v>8424</v>
      </c>
      <c r="F52" s="9">
        <f t="shared" si="5"/>
        <v>0.004246293062774971</v>
      </c>
      <c r="G52" s="9">
        <f t="shared" si="6"/>
        <v>-0.018753640069889343</v>
      </c>
      <c r="H52" s="73">
        <f t="shared" si="7"/>
        <v>-161</v>
      </c>
      <c r="I52" s="38">
        <f t="shared" si="8"/>
        <v>-0.004181709565985299</v>
      </c>
      <c r="J52" s="74">
        <f t="shared" si="9"/>
        <v>2</v>
      </c>
    </row>
    <row r="53" spans="1:10" ht="15">
      <c r="A53" s="98">
        <v>52</v>
      </c>
      <c r="B53" s="99" t="s">
        <v>144</v>
      </c>
      <c r="C53" s="73">
        <v>15436</v>
      </c>
      <c r="D53" s="73">
        <v>15229</v>
      </c>
      <c r="E53" s="73">
        <v>15286</v>
      </c>
      <c r="F53" s="9">
        <f t="shared" si="5"/>
        <v>0.007705227416616596</v>
      </c>
      <c r="G53" s="9">
        <f t="shared" si="6"/>
        <v>-0.009717543405027208</v>
      </c>
      <c r="H53" s="73">
        <f t="shared" si="7"/>
        <v>-150</v>
      </c>
      <c r="I53" s="38">
        <f t="shared" si="8"/>
        <v>-0.0038960027012285396</v>
      </c>
      <c r="J53" s="74">
        <f t="shared" si="9"/>
        <v>57</v>
      </c>
    </row>
    <row r="54" spans="1:10" ht="15">
      <c r="A54" s="98">
        <v>53</v>
      </c>
      <c r="B54" s="99" t="s">
        <v>145</v>
      </c>
      <c r="C54" s="73">
        <v>7846</v>
      </c>
      <c r="D54" s="73">
        <v>7681</v>
      </c>
      <c r="E54" s="73">
        <v>7645</v>
      </c>
      <c r="F54" s="9">
        <f t="shared" si="5"/>
        <v>0.0038536218500610933</v>
      </c>
      <c r="G54" s="9">
        <f t="shared" si="6"/>
        <v>-0.02561814937547795</v>
      </c>
      <c r="H54" s="73">
        <f t="shared" si="7"/>
        <v>-201</v>
      </c>
      <c r="I54" s="38">
        <f t="shared" si="8"/>
        <v>-0.005220643619646243</v>
      </c>
      <c r="J54" s="74">
        <f t="shared" si="9"/>
        <v>-36</v>
      </c>
    </row>
    <row r="55" spans="1:10" ht="15">
      <c r="A55" s="98">
        <v>54</v>
      </c>
      <c r="B55" s="99" t="s">
        <v>146</v>
      </c>
      <c r="C55" s="73">
        <v>24279</v>
      </c>
      <c r="D55" s="73">
        <v>24606</v>
      </c>
      <c r="E55" s="73">
        <v>24703</v>
      </c>
      <c r="F55" s="9">
        <f t="shared" si="5"/>
        <v>0.01245206285965457</v>
      </c>
      <c r="G55" s="9">
        <f t="shared" si="6"/>
        <v>0.017463651715474277</v>
      </c>
      <c r="H55" s="73">
        <f t="shared" si="7"/>
        <v>424</v>
      </c>
      <c r="I55" s="38">
        <f t="shared" si="8"/>
        <v>0.011012700968806004</v>
      </c>
      <c r="J55" s="74">
        <f t="shared" si="9"/>
        <v>97</v>
      </c>
    </row>
    <row r="56" spans="1:10" ht="15">
      <c r="A56" s="98">
        <v>55</v>
      </c>
      <c r="B56" s="99" t="s">
        <v>147</v>
      </c>
      <c r="C56" s="73">
        <v>26685</v>
      </c>
      <c r="D56" s="73">
        <v>25510</v>
      </c>
      <c r="E56" s="73">
        <v>29104</v>
      </c>
      <c r="F56" s="9">
        <f t="shared" si="5"/>
        <v>0.014670478786681238</v>
      </c>
      <c r="G56" s="9">
        <f t="shared" si="6"/>
        <v>0.09065017800262319</v>
      </c>
      <c r="H56" s="73">
        <f t="shared" si="7"/>
        <v>2419</v>
      </c>
      <c r="I56" s="38">
        <f t="shared" si="8"/>
        <v>0.06282953689514557</v>
      </c>
      <c r="J56" s="74">
        <f t="shared" si="9"/>
        <v>3594</v>
      </c>
    </row>
    <row r="57" spans="1:10" ht="15">
      <c r="A57" s="98">
        <v>56</v>
      </c>
      <c r="B57" s="99" t="s">
        <v>148</v>
      </c>
      <c r="C57" s="73">
        <v>3108</v>
      </c>
      <c r="D57" s="73">
        <v>2993</v>
      </c>
      <c r="E57" s="73">
        <v>2976</v>
      </c>
      <c r="F57" s="9">
        <f t="shared" si="5"/>
        <v>0.0015001149281598186</v>
      </c>
      <c r="G57" s="9">
        <f t="shared" si="6"/>
        <v>-0.04247104247104247</v>
      </c>
      <c r="H57" s="73">
        <f t="shared" si="7"/>
        <v>-132</v>
      </c>
      <c r="I57" s="38">
        <f t="shared" si="8"/>
        <v>-0.0034284823770811147</v>
      </c>
      <c r="J57" s="74">
        <f t="shared" si="9"/>
        <v>-17</v>
      </c>
    </row>
    <row r="58" spans="1:10" ht="15">
      <c r="A58" s="98">
        <v>57</v>
      </c>
      <c r="B58" s="99" t="s">
        <v>149</v>
      </c>
      <c r="C58" s="73">
        <v>4698</v>
      </c>
      <c r="D58" s="73">
        <v>4751</v>
      </c>
      <c r="E58" s="73">
        <v>4731</v>
      </c>
      <c r="F58" s="9">
        <f t="shared" si="5"/>
        <v>0.0023847593162379375</v>
      </c>
      <c r="G58" s="9">
        <f t="shared" si="6"/>
        <v>0.0070242656449553</v>
      </c>
      <c r="H58" s="73">
        <f t="shared" si="7"/>
        <v>33</v>
      </c>
      <c r="I58" s="38">
        <f t="shared" si="8"/>
        <v>0.0008571205942702787</v>
      </c>
      <c r="J58" s="74">
        <f t="shared" si="9"/>
        <v>-20</v>
      </c>
    </row>
    <row r="59" spans="1:10" ht="15">
      <c r="A59" s="98">
        <v>58</v>
      </c>
      <c r="B59" s="99" t="s">
        <v>150</v>
      </c>
      <c r="C59" s="73">
        <v>11709</v>
      </c>
      <c r="D59" s="73">
        <v>11864</v>
      </c>
      <c r="E59" s="73">
        <v>11834</v>
      </c>
      <c r="F59" s="9">
        <f t="shared" si="5"/>
        <v>0.005965174751291429</v>
      </c>
      <c r="G59" s="9">
        <f t="shared" si="6"/>
        <v>0.010675548723204373</v>
      </c>
      <c r="H59" s="73">
        <f t="shared" si="7"/>
        <v>125</v>
      </c>
      <c r="I59" s="38">
        <f t="shared" si="8"/>
        <v>0.0032466689176904495</v>
      </c>
      <c r="J59" s="74">
        <f t="shared" si="9"/>
        <v>-30</v>
      </c>
    </row>
    <row r="60" spans="1:10" ht="15">
      <c r="A60" s="98">
        <v>59</v>
      </c>
      <c r="B60" s="99" t="s">
        <v>151</v>
      </c>
      <c r="C60" s="73">
        <v>22934</v>
      </c>
      <c r="D60" s="73">
        <v>23323</v>
      </c>
      <c r="E60" s="73">
        <v>23247</v>
      </c>
      <c r="F60" s="9">
        <f t="shared" si="5"/>
        <v>0.01171813566361939</v>
      </c>
      <c r="G60" s="9">
        <f t="shared" si="6"/>
        <v>0.013647859073864132</v>
      </c>
      <c r="H60" s="73">
        <f t="shared" si="7"/>
        <v>313</v>
      </c>
      <c r="I60" s="38">
        <f t="shared" si="8"/>
        <v>0.008129658969896886</v>
      </c>
      <c r="J60" s="74">
        <f t="shared" si="9"/>
        <v>-76</v>
      </c>
    </row>
    <row r="61" spans="1:10" ht="15">
      <c r="A61" s="98">
        <v>60</v>
      </c>
      <c r="B61" s="99" t="s">
        <v>152</v>
      </c>
      <c r="C61" s="73">
        <v>12494</v>
      </c>
      <c r="D61" s="73">
        <v>12529</v>
      </c>
      <c r="E61" s="73">
        <v>12507</v>
      </c>
      <c r="F61" s="9">
        <f t="shared" si="5"/>
        <v>0.006304414451107142</v>
      </c>
      <c r="G61" s="9">
        <f t="shared" si="6"/>
        <v>0.0010404994397310709</v>
      </c>
      <c r="H61" s="73">
        <f t="shared" si="7"/>
        <v>13</v>
      </c>
      <c r="I61" s="38">
        <f t="shared" si="8"/>
        <v>0.00033765356743980677</v>
      </c>
      <c r="J61" s="74">
        <f t="shared" si="9"/>
        <v>-22</v>
      </c>
    </row>
    <row r="62" spans="1:10" ht="15">
      <c r="A62" s="98">
        <v>61</v>
      </c>
      <c r="B62" s="99" t="s">
        <v>153</v>
      </c>
      <c r="C62" s="73">
        <v>18105</v>
      </c>
      <c r="D62" s="73">
        <v>17758</v>
      </c>
      <c r="E62" s="73">
        <v>17743</v>
      </c>
      <c r="F62" s="9">
        <f t="shared" si="5"/>
        <v>0.008943729559925962</v>
      </c>
      <c r="G62" s="9">
        <f t="shared" si="6"/>
        <v>-0.019994476663904998</v>
      </c>
      <c r="H62" s="73">
        <f t="shared" si="7"/>
        <v>-362</v>
      </c>
      <c r="I62" s="38">
        <f t="shared" si="8"/>
        <v>-0.009402353185631542</v>
      </c>
      <c r="J62" s="74">
        <f t="shared" si="9"/>
        <v>-15</v>
      </c>
    </row>
    <row r="63" spans="1:10" ht="15">
      <c r="A63" s="98">
        <v>62</v>
      </c>
      <c r="B63" s="99" t="s">
        <v>154</v>
      </c>
      <c r="C63" s="73">
        <v>1767</v>
      </c>
      <c r="D63" s="73">
        <v>1874</v>
      </c>
      <c r="E63" s="73">
        <v>1875</v>
      </c>
      <c r="F63" s="9">
        <f t="shared" si="5"/>
        <v>0.0009451328932458535</v>
      </c>
      <c r="G63" s="9">
        <f t="shared" si="6"/>
        <v>0.06112054329371817</v>
      </c>
      <c r="H63" s="73">
        <f t="shared" si="7"/>
        <v>108</v>
      </c>
      <c r="I63" s="38">
        <f t="shared" si="8"/>
        <v>0.0028051219448845485</v>
      </c>
      <c r="J63" s="74">
        <f t="shared" si="9"/>
        <v>1</v>
      </c>
    </row>
    <row r="64" spans="1:10" ht="15">
      <c r="A64" s="98">
        <v>63</v>
      </c>
      <c r="B64" s="99" t="s">
        <v>155</v>
      </c>
      <c r="C64" s="73">
        <v>26891</v>
      </c>
      <c r="D64" s="73">
        <v>28964</v>
      </c>
      <c r="E64" s="73">
        <v>28946</v>
      </c>
      <c r="F64" s="9">
        <f t="shared" si="5"/>
        <v>0.014590835588210387</v>
      </c>
      <c r="G64" s="9">
        <f t="shared" si="6"/>
        <v>0.07641961994719423</v>
      </c>
      <c r="H64" s="73">
        <f t="shared" si="7"/>
        <v>2055</v>
      </c>
      <c r="I64" s="38">
        <f t="shared" si="8"/>
        <v>0.05337523700683099</v>
      </c>
      <c r="J64" s="74">
        <f t="shared" si="9"/>
        <v>-18</v>
      </c>
    </row>
    <row r="65" spans="1:10" ht="15">
      <c r="A65" s="98">
        <v>64</v>
      </c>
      <c r="B65" s="99" t="s">
        <v>156</v>
      </c>
      <c r="C65" s="73">
        <v>11575</v>
      </c>
      <c r="D65" s="73">
        <v>11509</v>
      </c>
      <c r="E65" s="73">
        <v>11460</v>
      </c>
      <c r="F65" s="9">
        <f t="shared" si="5"/>
        <v>0.005776652243518657</v>
      </c>
      <c r="G65" s="9">
        <f t="shared" si="6"/>
        <v>-0.009935205183585313</v>
      </c>
      <c r="H65" s="73">
        <f t="shared" si="7"/>
        <v>-115</v>
      </c>
      <c r="I65" s="38">
        <f t="shared" si="8"/>
        <v>-0.0029869354042752136</v>
      </c>
      <c r="J65" s="74">
        <f t="shared" si="9"/>
        <v>-49</v>
      </c>
    </row>
    <row r="66" spans="1:10" ht="15">
      <c r="A66" s="98">
        <v>65</v>
      </c>
      <c r="B66" s="99" t="s">
        <v>157</v>
      </c>
      <c r="C66" s="73">
        <v>11005</v>
      </c>
      <c r="D66" s="73">
        <v>11884</v>
      </c>
      <c r="E66" s="73">
        <v>11986</v>
      </c>
      <c r="F66" s="9">
        <f aca="true" t="shared" si="10" ref="F66:F82">E66/$E$83</f>
        <v>0.006041793524503894</v>
      </c>
      <c r="G66" s="9">
        <f aca="true" t="shared" si="11" ref="G66:G82">(E66-C66)/C66</f>
        <v>0.08914129940935939</v>
      </c>
      <c r="H66" s="73">
        <f aca="true" t="shared" si="12" ref="H66:H82">E66-C66</f>
        <v>981</v>
      </c>
      <c r="I66" s="38">
        <f aca="true" t="shared" si="13" ref="I66:I82">H66/$H$83</f>
        <v>0.02547985766603465</v>
      </c>
      <c r="J66" s="74">
        <f aca="true" t="shared" si="14" ref="J66:J82">E66-D66</f>
        <v>102</v>
      </c>
    </row>
    <row r="67" spans="1:10" ht="15">
      <c r="A67" s="98">
        <v>66</v>
      </c>
      <c r="B67" s="99" t="s">
        <v>158</v>
      </c>
      <c r="C67" s="73">
        <v>10055</v>
      </c>
      <c r="D67" s="73">
        <v>9964</v>
      </c>
      <c r="E67" s="73">
        <v>9906</v>
      </c>
      <c r="F67" s="9">
        <f t="shared" si="10"/>
        <v>0.0049933261015964936</v>
      </c>
      <c r="G67" s="9">
        <f t="shared" si="11"/>
        <v>-0.014818498259572353</v>
      </c>
      <c r="H67" s="73">
        <f t="shared" si="12"/>
        <v>-149</v>
      </c>
      <c r="I67" s="38">
        <f t="shared" si="13"/>
        <v>-0.0038700293498870157</v>
      </c>
      <c r="J67" s="74">
        <f t="shared" si="14"/>
        <v>-58</v>
      </c>
    </row>
    <row r="68" spans="1:10" ht="15">
      <c r="A68" s="98">
        <v>67</v>
      </c>
      <c r="B68" s="99" t="s">
        <v>159</v>
      </c>
      <c r="C68" s="73">
        <v>12270</v>
      </c>
      <c r="D68" s="73">
        <v>11781</v>
      </c>
      <c r="E68" s="73">
        <v>11772</v>
      </c>
      <c r="F68" s="9">
        <f t="shared" si="10"/>
        <v>0.005933922356954766</v>
      </c>
      <c r="G68" s="9">
        <f t="shared" si="11"/>
        <v>-0.04058679706601467</v>
      </c>
      <c r="H68" s="73">
        <f t="shared" si="12"/>
        <v>-498</v>
      </c>
      <c r="I68" s="38">
        <f t="shared" si="13"/>
        <v>-0.01293472896807875</v>
      </c>
      <c r="J68" s="74">
        <f t="shared" si="14"/>
        <v>-9</v>
      </c>
    </row>
    <row r="69" spans="1:10" ht="15">
      <c r="A69" s="98">
        <v>68</v>
      </c>
      <c r="B69" s="99" t="s">
        <v>160</v>
      </c>
      <c r="C69" s="73">
        <v>9743</v>
      </c>
      <c r="D69" s="73">
        <v>9999</v>
      </c>
      <c r="E69" s="73">
        <v>10019</v>
      </c>
      <c r="F69" s="9">
        <f t="shared" si="10"/>
        <v>0.005050286110629443</v>
      </c>
      <c r="G69" s="9">
        <f t="shared" si="11"/>
        <v>0.028328030380786205</v>
      </c>
      <c r="H69" s="73">
        <f t="shared" si="12"/>
        <v>276</v>
      </c>
      <c r="I69" s="38">
        <f t="shared" si="13"/>
        <v>0.007168644970260513</v>
      </c>
      <c r="J69" s="74">
        <f t="shared" si="14"/>
        <v>20</v>
      </c>
    </row>
    <row r="70" spans="1:10" ht="15">
      <c r="A70" s="98">
        <v>69</v>
      </c>
      <c r="B70" s="99" t="s">
        <v>161</v>
      </c>
      <c r="C70" s="73">
        <v>1606</v>
      </c>
      <c r="D70" s="73">
        <v>1629</v>
      </c>
      <c r="E70" s="73">
        <v>1645</v>
      </c>
      <c r="F70" s="9">
        <f t="shared" si="10"/>
        <v>0.0008291965916743621</v>
      </c>
      <c r="G70" s="9">
        <f t="shared" si="11"/>
        <v>0.024283935242839352</v>
      </c>
      <c r="H70" s="73">
        <f t="shared" si="12"/>
        <v>39</v>
      </c>
      <c r="I70" s="38">
        <f t="shared" si="13"/>
        <v>0.0010129607023194203</v>
      </c>
      <c r="J70" s="74">
        <f t="shared" si="14"/>
        <v>16</v>
      </c>
    </row>
    <row r="71" spans="1:10" ht="15">
      <c r="A71" s="98">
        <v>70</v>
      </c>
      <c r="B71" s="99" t="s">
        <v>162</v>
      </c>
      <c r="C71" s="73">
        <v>6545</v>
      </c>
      <c r="D71" s="73">
        <v>6553</v>
      </c>
      <c r="E71" s="73">
        <v>6514</v>
      </c>
      <c r="F71" s="9">
        <f t="shared" si="10"/>
        <v>0.0032835176888551944</v>
      </c>
      <c r="G71" s="9">
        <f t="shared" si="11"/>
        <v>-0.004736440030557678</v>
      </c>
      <c r="H71" s="73">
        <f t="shared" si="12"/>
        <v>-31</v>
      </c>
      <c r="I71" s="38">
        <f t="shared" si="13"/>
        <v>-0.0008051738915872315</v>
      </c>
      <c r="J71" s="74">
        <f t="shared" si="14"/>
        <v>-39</v>
      </c>
    </row>
    <row r="72" spans="1:10" ht="15">
      <c r="A72" s="98">
        <v>71</v>
      </c>
      <c r="B72" s="99" t="s">
        <v>163</v>
      </c>
      <c r="C72" s="73">
        <v>5857</v>
      </c>
      <c r="D72" s="73">
        <v>5791</v>
      </c>
      <c r="E72" s="73">
        <v>5777</v>
      </c>
      <c r="F72" s="9">
        <f t="shared" si="10"/>
        <v>0.0029120174529500245</v>
      </c>
      <c r="G72" s="9">
        <f t="shared" si="11"/>
        <v>-0.013658869728529964</v>
      </c>
      <c r="H72" s="73">
        <f t="shared" si="12"/>
        <v>-80</v>
      </c>
      <c r="I72" s="38">
        <f t="shared" si="13"/>
        <v>-0.0020778681073218876</v>
      </c>
      <c r="J72" s="74">
        <f t="shared" si="14"/>
        <v>-14</v>
      </c>
    </row>
    <row r="73" spans="1:10" ht="15">
      <c r="A73" s="98">
        <v>72</v>
      </c>
      <c r="B73" s="99" t="s">
        <v>164</v>
      </c>
      <c r="C73" s="73">
        <v>5601</v>
      </c>
      <c r="D73" s="73">
        <v>5931</v>
      </c>
      <c r="E73" s="73">
        <v>5871</v>
      </c>
      <c r="F73" s="9">
        <f t="shared" si="10"/>
        <v>0.0029594001153314163</v>
      </c>
      <c r="G73" s="9">
        <f t="shared" si="11"/>
        <v>0.048205677557579006</v>
      </c>
      <c r="H73" s="73">
        <f t="shared" si="12"/>
        <v>270</v>
      </c>
      <c r="I73" s="38">
        <f t="shared" si="13"/>
        <v>0.007012804862211371</v>
      </c>
      <c r="J73" s="74">
        <f t="shared" si="14"/>
        <v>-60</v>
      </c>
    </row>
    <row r="74" spans="1:10" ht="15">
      <c r="A74" s="98">
        <v>73</v>
      </c>
      <c r="B74" s="99" t="s">
        <v>165</v>
      </c>
      <c r="C74" s="73">
        <v>4860</v>
      </c>
      <c r="D74" s="73">
        <v>4879</v>
      </c>
      <c r="E74" s="73">
        <v>4866</v>
      </c>
      <c r="F74" s="9">
        <f t="shared" si="10"/>
        <v>0.002452808884551639</v>
      </c>
      <c r="G74" s="9">
        <f t="shared" si="11"/>
        <v>0.0012345679012345679</v>
      </c>
      <c r="H74" s="73">
        <f t="shared" si="12"/>
        <v>6</v>
      </c>
      <c r="I74" s="38">
        <f t="shared" si="13"/>
        <v>0.00015584010804914157</v>
      </c>
      <c r="J74" s="74">
        <f t="shared" si="14"/>
        <v>-13</v>
      </c>
    </row>
    <row r="75" spans="1:10" ht="15">
      <c r="A75" s="98">
        <v>74</v>
      </c>
      <c r="B75" s="99" t="s">
        <v>166</v>
      </c>
      <c r="C75" s="73">
        <v>4128</v>
      </c>
      <c r="D75" s="73">
        <v>4106</v>
      </c>
      <c r="E75" s="73">
        <v>4092</v>
      </c>
      <c r="F75" s="9">
        <f t="shared" si="10"/>
        <v>0.0020626580262197505</v>
      </c>
      <c r="G75" s="9">
        <f t="shared" si="11"/>
        <v>-0.00872093023255814</v>
      </c>
      <c r="H75" s="73">
        <f t="shared" si="12"/>
        <v>-36</v>
      </c>
      <c r="I75" s="38">
        <f t="shared" si="13"/>
        <v>-0.0009350406482948495</v>
      </c>
      <c r="J75" s="74">
        <f t="shared" si="14"/>
        <v>-14</v>
      </c>
    </row>
    <row r="76" spans="1:10" ht="15">
      <c r="A76" s="98">
        <v>75</v>
      </c>
      <c r="B76" s="99" t="s">
        <v>167</v>
      </c>
      <c r="C76" s="73">
        <v>1960</v>
      </c>
      <c r="D76" s="73">
        <v>1967</v>
      </c>
      <c r="E76" s="73">
        <v>1971</v>
      </c>
      <c r="F76" s="9">
        <f t="shared" si="10"/>
        <v>0.0009935236973800411</v>
      </c>
      <c r="G76" s="9">
        <f t="shared" si="11"/>
        <v>0.005612244897959183</v>
      </c>
      <c r="H76" s="73">
        <f t="shared" si="12"/>
        <v>11</v>
      </c>
      <c r="I76" s="38">
        <f t="shared" si="13"/>
        <v>0.00028570686475675957</v>
      </c>
      <c r="J76" s="74">
        <f t="shared" si="14"/>
        <v>4</v>
      </c>
    </row>
    <row r="77" spans="1:10" ht="15">
      <c r="A77" s="98">
        <v>76</v>
      </c>
      <c r="B77" s="99" t="s">
        <v>168</v>
      </c>
      <c r="C77" s="73">
        <v>3203</v>
      </c>
      <c r="D77" s="73">
        <v>3375</v>
      </c>
      <c r="E77" s="73">
        <v>3369</v>
      </c>
      <c r="F77" s="9">
        <f t="shared" si="10"/>
        <v>0.0016982147825841496</v>
      </c>
      <c r="G77" s="9">
        <f t="shared" si="11"/>
        <v>0.05182641273805807</v>
      </c>
      <c r="H77" s="73">
        <f t="shared" si="12"/>
        <v>166</v>
      </c>
      <c r="I77" s="38">
        <f t="shared" si="13"/>
        <v>0.004311576322692917</v>
      </c>
      <c r="J77" s="74">
        <f t="shared" si="14"/>
        <v>-6</v>
      </c>
    </row>
    <row r="78" spans="1:10" ht="15">
      <c r="A78" s="98">
        <v>77</v>
      </c>
      <c r="B78" s="99" t="s">
        <v>169</v>
      </c>
      <c r="C78" s="73">
        <v>6819</v>
      </c>
      <c r="D78" s="73">
        <v>6810</v>
      </c>
      <c r="E78" s="73">
        <v>6809</v>
      </c>
      <c r="F78" s="9">
        <f t="shared" si="10"/>
        <v>0.003432218597392542</v>
      </c>
      <c r="G78" s="9">
        <f t="shared" si="11"/>
        <v>-0.0014664906877841326</v>
      </c>
      <c r="H78" s="73">
        <f t="shared" si="12"/>
        <v>-10</v>
      </c>
      <c r="I78" s="38">
        <f t="shared" si="13"/>
        <v>-0.00025973351341523595</v>
      </c>
      <c r="J78" s="74">
        <f t="shared" si="14"/>
        <v>-1</v>
      </c>
    </row>
    <row r="79" spans="1:10" ht="15">
      <c r="A79" s="98">
        <v>78</v>
      </c>
      <c r="B79" s="99" t="s">
        <v>170</v>
      </c>
      <c r="C79" s="73">
        <v>4662</v>
      </c>
      <c r="D79" s="73">
        <v>4637</v>
      </c>
      <c r="E79" s="73">
        <v>4633</v>
      </c>
      <c r="F79" s="9">
        <f t="shared" si="10"/>
        <v>0.002335360370350954</v>
      </c>
      <c r="G79" s="9">
        <f t="shared" si="11"/>
        <v>-0.006220506220506221</v>
      </c>
      <c r="H79" s="73">
        <f t="shared" si="12"/>
        <v>-29</v>
      </c>
      <c r="I79" s="38">
        <f t="shared" si="13"/>
        <v>-0.0007532271889041843</v>
      </c>
      <c r="J79" s="74">
        <f t="shared" si="14"/>
        <v>-4</v>
      </c>
    </row>
    <row r="80" spans="1:10" ht="15">
      <c r="A80" s="98">
        <v>79</v>
      </c>
      <c r="B80" s="99" t="s">
        <v>171</v>
      </c>
      <c r="C80" s="73">
        <v>3250</v>
      </c>
      <c r="D80" s="73">
        <v>3331</v>
      </c>
      <c r="E80" s="73">
        <v>3341</v>
      </c>
      <c r="F80" s="9">
        <f t="shared" si="10"/>
        <v>0.0016841007980450116</v>
      </c>
      <c r="G80" s="9">
        <f t="shared" si="11"/>
        <v>0.028</v>
      </c>
      <c r="H80" s="73">
        <f t="shared" si="12"/>
        <v>91</v>
      </c>
      <c r="I80" s="38">
        <f t="shared" si="13"/>
        <v>0.0023635749720786474</v>
      </c>
      <c r="J80" s="74">
        <f t="shared" si="14"/>
        <v>10</v>
      </c>
    </row>
    <row r="81" spans="1:10" ht="15">
      <c r="A81" s="98">
        <v>80</v>
      </c>
      <c r="B81" s="99" t="s">
        <v>172</v>
      </c>
      <c r="C81" s="73">
        <v>10363</v>
      </c>
      <c r="D81" s="73">
        <v>10688</v>
      </c>
      <c r="E81" s="73">
        <v>10711</v>
      </c>
      <c r="F81" s="9">
        <f t="shared" si="10"/>
        <v>0.005399103157096713</v>
      </c>
      <c r="G81" s="9">
        <f t="shared" si="11"/>
        <v>0.033581009360223874</v>
      </c>
      <c r="H81" s="73">
        <f t="shared" si="12"/>
        <v>348</v>
      </c>
      <c r="I81" s="38">
        <f t="shared" si="13"/>
        <v>0.009038726266850212</v>
      </c>
      <c r="J81" s="74">
        <f t="shared" si="14"/>
        <v>23</v>
      </c>
    </row>
    <row r="82" spans="1:10" ht="15.75" thickBot="1">
      <c r="A82" s="101">
        <v>81</v>
      </c>
      <c r="B82" s="102" t="s">
        <v>173</v>
      </c>
      <c r="C82" s="73">
        <v>7907</v>
      </c>
      <c r="D82" s="73">
        <v>8371</v>
      </c>
      <c r="E82" s="73">
        <v>8427</v>
      </c>
      <c r="F82" s="11">
        <f t="shared" si="10"/>
        <v>0.004247805275404164</v>
      </c>
      <c r="G82" s="11">
        <f t="shared" si="11"/>
        <v>0.06576451245731631</v>
      </c>
      <c r="H82" s="6">
        <f t="shared" si="12"/>
        <v>520</v>
      </c>
      <c r="I82" s="41">
        <f t="shared" si="13"/>
        <v>0.013506142697592271</v>
      </c>
      <c r="J82" s="74">
        <f t="shared" si="14"/>
        <v>56</v>
      </c>
    </row>
    <row r="83" spans="1:10" s="17" customFormat="1" ht="15.75" thickBot="1">
      <c r="A83" s="113" t="s">
        <v>174</v>
      </c>
      <c r="B83" s="113"/>
      <c r="C83" s="70">
        <v>1945347</v>
      </c>
      <c r="D83" s="70">
        <v>1948562</v>
      </c>
      <c r="E83" s="70">
        <v>1983848</v>
      </c>
      <c r="F83" s="11">
        <f>E83/$E$83</f>
        <v>1</v>
      </c>
      <c r="G83" s="11">
        <f>(E83-C83)/C83</f>
        <v>0.01979132771685463</v>
      </c>
      <c r="H83" s="6">
        <f>E83-C83</f>
        <v>38501</v>
      </c>
      <c r="I83" s="41">
        <f>H83/$H$83</f>
        <v>1</v>
      </c>
      <c r="J83" s="84">
        <f>E83-D83</f>
        <v>35286</v>
      </c>
    </row>
    <row r="84" spans="3:9" ht="15">
      <c r="C84" s="14"/>
      <c r="D84" s="14"/>
      <c r="E84" s="14"/>
      <c r="I84" s="24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L84"/>
  <sheetViews>
    <sheetView zoomScalePageLayoutView="0" workbookViewId="0" topLeftCell="A1">
      <pane ySplit="1" topLeftCell="A32" activePane="bottomLeft" state="frozen"/>
      <selection pane="topLeft" activeCell="W1" sqref="W1"/>
      <selection pane="bottomLeft" activeCell="A48" sqref="A48:IV48"/>
    </sheetView>
  </sheetViews>
  <sheetFormatPr defaultColWidth="9.140625" defaultRowHeight="15"/>
  <cols>
    <col min="1" max="1" width="11.8515625" style="13" customWidth="1"/>
    <col min="2" max="2" width="18.8515625" style="13" bestFit="1" customWidth="1"/>
    <col min="3" max="5" width="12.00390625" style="13" bestFit="1" customWidth="1"/>
    <col min="6" max="6" width="18.140625" style="13" customWidth="1"/>
    <col min="7" max="7" width="30.421875" style="13" customWidth="1"/>
    <col min="8" max="8" width="27.421875" style="13" customWidth="1"/>
    <col min="9" max="9" width="22.28125" style="13" customWidth="1"/>
    <col min="10" max="10" width="25.140625" style="13" customWidth="1"/>
    <col min="11" max="11" width="11.00390625" style="13" bestFit="1" customWidth="1"/>
    <col min="12" max="16384" width="9.140625" style="13" customWidth="1"/>
  </cols>
  <sheetData>
    <row r="1" spans="1:10" ht="45.75" thickBot="1">
      <c r="A1" s="5" t="s">
        <v>92</v>
      </c>
      <c r="B1" s="5" t="s">
        <v>175</v>
      </c>
      <c r="C1" s="5">
        <v>41487</v>
      </c>
      <c r="D1" s="5">
        <v>41821</v>
      </c>
      <c r="E1" s="5">
        <v>41852</v>
      </c>
      <c r="F1" s="2" t="s">
        <v>277</v>
      </c>
      <c r="G1" s="2" t="s">
        <v>282</v>
      </c>
      <c r="H1" s="2" t="s">
        <v>283</v>
      </c>
      <c r="I1" s="2" t="s">
        <v>279</v>
      </c>
      <c r="J1" s="2" t="s">
        <v>298</v>
      </c>
    </row>
    <row r="2" spans="1:12" ht="15">
      <c r="A2" s="103">
        <v>1</v>
      </c>
      <c r="B2" s="104" t="s">
        <v>93</v>
      </c>
      <c r="C2" s="20">
        <v>21497</v>
      </c>
      <c r="D2" s="20">
        <v>19613</v>
      </c>
      <c r="E2" s="20">
        <v>19897</v>
      </c>
      <c r="F2" s="8">
        <f aca="true" t="shared" si="0" ref="F2:F33">E2/$E$83</f>
        <v>0.021491473943329564</v>
      </c>
      <c r="G2" s="8">
        <f aca="true" t="shared" si="1" ref="G2:G33">(E2-C2)/C2</f>
        <v>-0.0744289900916407</v>
      </c>
      <c r="H2" s="20">
        <f aca="true" t="shared" si="2" ref="H2:H33">E2-C2</f>
        <v>-1600</v>
      </c>
      <c r="I2" s="40">
        <f aca="true" t="shared" si="3" ref="I2:I33">H2/$H$83</f>
        <v>0.02643535729037588</v>
      </c>
      <c r="J2" s="7">
        <f aca="true" t="shared" si="4" ref="J2:J33">E2-D2</f>
        <v>284</v>
      </c>
      <c r="L2" s="16"/>
    </row>
    <row r="3" spans="1:12" ht="15">
      <c r="A3" s="98">
        <v>2</v>
      </c>
      <c r="B3" s="99" t="s">
        <v>94</v>
      </c>
      <c r="C3" s="73">
        <v>7261</v>
      </c>
      <c r="D3" s="73">
        <v>6561</v>
      </c>
      <c r="E3" s="73">
        <v>6516</v>
      </c>
      <c r="F3" s="9">
        <f t="shared" si="0"/>
        <v>0.007038168779953532</v>
      </c>
      <c r="G3" s="9">
        <f t="shared" si="1"/>
        <v>-0.10260294725244457</v>
      </c>
      <c r="H3" s="73">
        <f t="shared" si="2"/>
        <v>-745</v>
      </c>
      <c r="I3" s="38">
        <f t="shared" si="3"/>
        <v>0.012308963238331269</v>
      </c>
      <c r="J3" s="74">
        <f t="shared" si="4"/>
        <v>-45</v>
      </c>
      <c r="L3" s="16"/>
    </row>
    <row r="4" spans="1:12" ht="15">
      <c r="A4" s="98">
        <v>3</v>
      </c>
      <c r="B4" s="99" t="s">
        <v>95</v>
      </c>
      <c r="C4" s="73">
        <v>21287</v>
      </c>
      <c r="D4" s="73">
        <v>20201</v>
      </c>
      <c r="E4" s="73">
        <v>20134</v>
      </c>
      <c r="F4" s="9">
        <f t="shared" si="0"/>
        <v>0.02174746627004058</v>
      </c>
      <c r="G4" s="9">
        <f t="shared" si="1"/>
        <v>-0.05416451355287265</v>
      </c>
      <c r="H4" s="73">
        <f t="shared" si="2"/>
        <v>-1153</v>
      </c>
      <c r="I4" s="38">
        <f t="shared" si="3"/>
        <v>0.019049979347377118</v>
      </c>
      <c r="J4" s="74">
        <f t="shared" si="4"/>
        <v>-67</v>
      </c>
      <c r="L4" s="16"/>
    </row>
    <row r="5" spans="1:12" ht="15">
      <c r="A5" s="98">
        <v>4</v>
      </c>
      <c r="B5" s="99" t="s">
        <v>96</v>
      </c>
      <c r="C5" s="73">
        <v>4194</v>
      </c>
      <c r="D5" s="73">
        <v>3954</v>
      </c>
      <c r="E5" s="73">
        <v>3984</v>
      </c>
      <c r="F5" s="9">
        <f t="shared" si="0"/>
        <v>0.004303263416104186</v>
      </c>
      <c r="G5" s="9">
        <f t="shared" si="1"/>
        <v>-0.05007153075822604</v>
      </c>
      <c r="H5" s="73">
        <f t="shared" si="2"/>
        <v>-210</v>
      </c>
      <c r="I5" s="38">
        <f t="shared" si="3"/>
        <v>0.003469640644361834</v>
      </c>
      <c r="J5" s="74">
        <f t="shared" si="4"/>
        <v>30</v>
      </c>
      <c r="L5" s="16"/>
    </row>
    <row r="6" spans="1:12" ht="15">
      <c r="A6" s="98">
        <v>5</v>
      </c>
      <c r="B6" s="99" t="s">
        <v>97</v>
      </c>
      <c r="C6" s="73">
        <v>6867</v>
      </c>
      <c r="D6" s="73">
        <v>6488</v>
      </c>
      <c r="E6" s="73">
        <v>6470</v>
      </c>
      <c r="F6" s="9">
        <f t="shared" si="0"/>
        <v>0.006988482505570804</v>
      </c>
      <c r="G6" s="9">
        <f t="shared" si="1"/>
        <v>-0.05781272753749818</v>
      </c>
      <c r="H6" s="73">
        <f t="shared" si="2"/>
        <v>-397</v>
      </c>
      <c r="I6" s="38">
        <f t="shared" si="3"/>
        <v>0.006559273027674515</v>
      </c>
      <c r="J6" s="74">
        <f t="shared" si="4"/>
        <v>-18</v>
      </c>
      <c r="L6" s="16"/>
    </row>
    <row r="7" spans="1:12" ht="15">
      <c r="A7" s="98">
        <v>6</v>
      </c>
      <c r="B7" s="99" t="s">
        <v>98</v>
      </c>
      <c r="C7" s="73">
        <v>19422</v>
      </c>
      <c r="D7" s="73">
        <v>20353</v>
      </c>
      <c r="E7" s="73">
        <v>20456</v>
      </c>
      <c r="F7" s="9">
        <f t="shared" si="0"/>
        <v>0.022095270190719683</v>
      </c>
      <c r="G7" s="9">
        <f t="shared" si="1"/>
        <v>0.053238595407270106</v>
      </c>
      <c r="H7" s="73">
        <f t="shared" si="2"/>
        <v>1034</v>
      </c>
      <c r="I7" s="38">
        <f t="shared" si="3"/>
        <v>-0.01708384964890541</v>
      </c>
      <c r="J7" s="74">
        <f t="shared" si="4"/>
        <v>103</v>
      </c>
      <c r="L7" s="16"/>
    </row>
    <row r="8" spans="1:12" ht="15">
      <c r="A8" s="98">
        <v>7</v>
      </c>
      <c r="B8" s="99" t="s">
        <v>99</v>
      </c>
      <c r="C8" s="73">
        <v>48255</v>
      </c>
      <c r="D8" s="73">
        <v>44759</v>
      </c>
      <c r="E8" s="73">
        <v>45292</v>
      </c>
      <c r="F8" s="9">
        <f t="shared" si="0"/>
        <v>0.048921537811794875</v>
      </c>
      <c r="G8" s="9">
        <f t="shared" si="1"/>
        <v>-0.06140296342347943</v>
      </c>
      <c r="H8" s="73">
        <f t="shared" si="2"/>
        <v>-2963</v>
      </c>
      <c r="I8" s="38">
        <f t="shared" si="3"/>
        <v>0.04895497728211483</v>
      </c>
      <c r="J8" s="74">
        <f t="shared" si="4"/>
        <v>533</v>
      </c>
      <c r="L8" s="16"/>
    </row>
    <row r="9" spans="1:12" ht="15">
      <c r="A9" s="98">
        <v>8</v>
      </c>
      <c r="B9" s="99" t="s">
        <v>100</v>
      </c>
      <c r="C9" s="73">
        <v>2065</v>
      </c>
      <c r="D9" s="73">
        <v>1857</v>
      </c>
      <c r="E9" s="73">
        <v>1842</v>
      </c>
      <c r="F9" s="9">
        <f t="shared" si="0"/>
        <v>0.001989611248108411</v>
      </c>
      <c r="G9" s="9">
        <f t="shared" si="1"/>
        <v>-0.10799031476997578</v>
      </c>
      <c r="H9" s="73">
        <f t="shared" si="2"/>
        <v>-223</v>
      </c>
      <c r="I9" s="38">
        <f t="shared" si="3"/>
        <v>0.003684427922346138</v>
      </c>
      <c r="J9" s="74">
        <f t="shared" si="4"/>
        <v>-15</v>
      </c>
      <c r="L9" s="16"/>
    </row>
    <row r="10" spans="1:12" ht="15">
      <c r="A10" s="98">
        <v>9</v>
      </c>
      <c r="B10" s="99" t="s">
        <v>101</v>
      </c>
      <c r="C10" s="73">
        <v>27801</v>
      </c>
      <c r="D10" s="73">
        <v>26540</v>
      </c>
      <c r="E10" s="73">
        <v>26418</v>
      </c>
      <c r="F10" s="9">
        <f t="shared" si="0"/>
        <v>0.028535043405281218</v>
      </c>
      <c r="G10" s="9">
        <f t="shared" si="1"/>
        <v>-0.04974641199956836</v>
      </c>
      <c r="H10" s="73">
        <f t="shared" si="2"/>
        <v>-1383</v>
      </c>
      <c r="I10" s="38">
        <f t="shared" si="3"/>
        <v>0.02285006195786865</v>
      </c>
      <c r="J10" s="74">
        <f t="shared" si="4"/>
        <v>-122</v>
      </c>
      <c r="L10" s="16"/>
    </row>
    <row r="11" spans="1:12" ht="15">
      <c r="A11" s="98">
        <v>10</v>
      </c>
      <c r="B11" s="99" t="s">
        <v>102</v>
      </c>
      <c r="C11" s="73">
        <v>32203</v>
      </c>
      <c r="D11" s="73">
        <v>29756</v>
      </c>
      <c r="E11" s="73">
        <v>29640</v>
      </c>
      <c r="F11" s="9">
        <f t="shared" si="0"/>
        <v>0.0320152428848715</v>
      </c>
      <c r="G11" s="9">
        <f t="shared" si="1"/>
        <v>-0.07958885818091482</v>
      </c>
      <c r="H11" s="73">
        <f t="shared" si="2"/>
        <v>-2563</v>
      </c>
      <c r="I11" s="38">
        <f t="shared" si="3"/>
        <v>0.04234613795952086</v>
      </c>
      <c r="J11" s="74">
        <f t="shared" si="4"/>
        <v>-116</v>
      </c>
      <c r="L11" s="16"/>
    </row>
    <row r="12" spans="1:12" ht="15">
      <c r="A12" s="98">
        <v>11</v>
      </c>
      <c r="B12" s="99" t="s">
        <v>103</v>
      </c>
      <c r="C12" s="73">
        <v>2630</v>
      </c>
      <c r="D12" s="73">
        <v>2485</v>
      </c>
      <c r="E12" s="73">
        <v>2502</v>
      </c>
      <c r="F12" s="9">
        <f t="shared" si="0"/>
        <v>0.0027025012718606104</v>
      </c>
      <c r="G12" s="9">
        <f t="shared" si="1"/>
        <v>-0.048669201520912544</v>
      </c>
      <c r="H12" s="73">
        <f t="shared" si="2"/>
        <v>-128</v>
      </c>
      <c r="I12" s="38">
        <f t="shared" si="3"/>
        <v>0.00211482858323007</v>
      </c>
      <c r="J12" s="74">
        <f t="shared" si="4"/>
        <v>17</v>
      </c>
      <c r="L12" s="16"/>
    </row>
    <row r="13" spans="1:12" ht="15">
      <c r="A13" s="98">
        <v>12</v>
      </c>
      <c r="B13" s="99" t="s">
        <v>104</v>
      </c>
      <c r="C13" s="73">
        <v>1326</v>
      </c>
      <c r="D13" s="73">
        <v>1173</v>
      </c>
      <c r="E13" s="73">
        <v>1162</v>
      </c>
      <c r="F13" s="9">
        <f t="shared" si="0"/>
        <v>0.001255118496363721</v>
      </c>
      <c r="G13" s="9">
        <f t="shared" si="1"/>
        <v>-0.12368024132730016</v>
      </c>
      <c r="H13" s="73">
        <f t="shared" si="2"/>
        <v>-164</v>
      </c>
      <c r="I13" s="38">
        <f t="shared" si="3"/>
        <v>0.0027096241222635273</v>
      </c>
      <c r="J13" s="74">
        <f t="shared" si="4"/>
        <v>-11</v>
      </c>
      <c r="L13" s="16"/>
    </row>
    <row r="14" spans="1:12" ht="15">
      <c r="A14" s="98">
        <v>13</v>
      </c>
      <c r="B14" s="99" t="s">
        <v>105</v>
      </c>
      <c r="C14" s="73">
        <v>3974</v>
      </c>
      <c r="D14" s="73">
        <v>4734</v>
      </c>
      <c r="E14" s="73">
        <v>4740</v>
      </c>
      <c r="F14" s="9">
        <f t="shared" si="0"/>
        <v>0.0051198465342203415</v>
      </c>
      <c r="G14" s="9">
        <f t="shared" si="1"/>
        <v>0.19275289380976346</v>
      </c>
      <c r="H14" s="73">
        <f t="shared" si="2"/>
        <v>766</v>
      </c>
      <c r="I14" s="38">
        <f t="shared" si="3"/>
        <v>-0.01265592730276745</v>
      </c>
      <c r="J14" s="74">
        <f t="shared" si="4"/>
        <v>6</v>
      </c>
      <c r="L14" s="16"/>
    </row>
    <row r="15" spans="1:12" ht="15">
      <c r="A15" s="98">
        <v>14</v>
      </c>
      <c r="B15" s="99" t="s">
        <v>106</v>
      </c>
      <c r="C15" s="73">
        <v>5223</v>
      </c>
      <c r="D15" s="73">
        <v>4717</v>
      </c>
      <c r="E15" s="73">
        <v>4686</v>
      </c>
      <c r="F15" s="9">
        <f t="shared" si="0"/>
        <v>0.005061519168640616</v>
      </c>
      <c r="G15" s="9">
        <f t="shared" si="1"/>
        <v>-0.10281447443997703</v>
      </c>
      <c r="H15" s="73">
        <f t="shared" si="2"/>
        <v>-537</v>
      </c>
      <c r="I15" s="38">
        <f t="shared" si="3"/>
        <v>0.008872366790582405</v>
      </c>
      <c r="J15" s="74">
        <f t="shared" si="4"/>
        <v>-31</v>
      </c>
      <c r="L15" s="16"/>
    </row>
    <row r="16" spans="1:12" ht="15">
      <c r="A16" s="98">
        <v>15</v>
      </c>
      <c r="B16" s="99" t="s">
        <v>107</v>
      </c>
      <c r="C16" s="73">
        <v>9450</v>
      </c>
      <c r="D16" s="73">
        <v>8761</v>
      </c>
      <c r="E16" s="73">
        <v>8669</v>
      </c>
      <c r="F16" s="9">
        <f t="shared" si="0"/>
        <v>0.009363702448345177</v>
      </c>
      <c r="G16" s="9">
        <f t="shared" si="1"/>
        <v>-0.08264550264550265</v>
      </c>
      <c r="H16" s="73">
        <f t="shared" si="2"/>
        <v>-781</v>
      </c>
      <c r="I16" s="38">
        <f t="shared" si="3"/>
        <v>0.012903758777364726</v>
      </c>
      <c r="J16" s="74">
        <f t="shared" si="4"/>
        <v>-92</v>
      </c>
      <c r="L16" s="16"/>
    </row>
    <row r="17" spans="1:10" ht="15">
      <c r="A17" s="98">
        <v>16</v>
      </c>
      <c r="B17" s="99" t="s">
        <v>108</v>
      </c>
      <c r="C17" s="73">
        <v>25612</v>
      </c>
      <c r="D17" s="73">
        <v>23773</v>
      </c>
      <c r="E17" s="73">
        <v>23710</v>
      </c>
      <c r="F17" s="9">
        <f t="shared" si="0"/>
        <v>0.025610034035097953</v>
      </c>
      <c r="G17" s="9">
        <f t="shared" si="1"/>
        <v>-0.07426206465719194</v>
      </c>
      <c r="H17" s="73">
        <f t="shared" si="2"/>
        <v>-1902</v>
      </c>
      <c r="I17" s="38">
        <f t="shared" si="3"/>
        <v>0.03142503097893432</v>
      </c>
      <c r="J17" s="74">
        <f t="shared" si="4"/>
        <v>-63</v>
      </c>
    </row>
    <row r="18" spans="1:10" ht="15">
      <c r="A18" s="98">
        <v>17</v>
      </c>
      <c r="B18" s="99" t="s">
        <v>109</v>
      </c>
      <c r="C18" s="73">
        <v>15806</v>
      </c>
      <c r="D18" s="73">
        <v>14206</v>
      </c>
      <c r="E18" s="73">
        <v>14128</v>
      </c>
      <c r="F18" s="9">
        <f t="shared" si="0"/>
        <v>0.015260167053895567</v>
      </c>
      <c r="G18" s="9">
        <f t="shared" si="1"/>
        <v>-0.10616221687966595</v>
      </c>
      <c r="H18" s="73">
        <f t="shared" si="2"/>
        <v>-1678</v>
      </c>
      <c r="I18" s="38">
        <f t="shared" si="3"/>
        <v>0.027724080958281702</v>
      </c>
      <c r="J18" s="74">
        <f t="shared" si="4"/>
        <v>-78</v>
      </c>
    </row>
    <row r="19" spans="1:10" ht="15">
      <c r="A19" s="98">
        <v>18</v>
      </c>
      <c r="B19" s="99" t="s">
        <v>110</v>
      </c>
      <c r="C19" s="73">
        <v>5333</v>
      </c>
      <c r="D19" s="73">
        <v>5084</v>
      </c>
      <c r="E19" s="73">
        <v>5030</v>
      </c>
      <c r="F19" s="9">
        <f t="shared" si="0"/>
        <v>0.005433086090111459</v>
      </c>
      <c r="G19" s="9">
        <f t="shared" si="1"/>
        <v>-0.0568160510031877</v>
      </c>
      <c r="H19" s="73">
        <f t="shared" si="2"/>
        <v>-303</v>
      </c>
      <c r="I19" s="38">
        <f t="shared" si="3"/>
        <v>0.0050061957868649315</v>
      </c>
      <c r="J19" s="74">
        <f t="shared" si="4"/>
        <v>-54</v>
      </c>
    </row>
    <row r="20" spans="1:11" ht="15">
      <c r="A20" s="98">
        <v>19</v>
      </c>
      <c r="B20" s="99" t="s">
        <v>111</v>
      </c>
      <c r="C20" s="73">
        <v>12342</v>
      </c>
      <c r="D20" s="73">
        <v>10416</v>
      </c>
      <c r="E20" s="73">
        <v>10234</v>
      </c>
      <c r="F20" s="9">
        <f t="shared" si="0"/>
        <v>0.011054115913757588</v>
      </c>
      <c r="G20" s="9">
        <f t="shared" si="1"/>
        <v>-0.17079889807162535</v>
      </c>
      <c r="H20" s="73">
        <f t="shared" si="2"/>
        <v>-2108</v>
      </c>
      <c r="I20" s="38">
        <f t="shared" si="3"/>
        <v>0.034828583230070216</v>
      </c>
      <c r="J20" s="74">
        <f t="shared" si="4"/>
        <v>-182</v>
      </c>
      <c r="K20" s="100"/>
    </row>
    <row r="21" spans="1:11" ht="15">
      <c r="A21" s="98">
        <v>20</v>
      </c>
      <c r="B21" s="99" t="s">
        <v>112</v>
      </c>
      <c r="C21" s="73">
        <v>22218</v>
      </c>
      <c r="D21" s="73">
        <v>20544</v>
      </c>
      <c r="E21" s="73">
        <v>20347</v>
      </c>
      <c r="F21" s="9">
        <f t="shared" si="0"/>
        <v>0.02197753532316061</v>
      </c>
      <c r="G21" s="9">
        <f t="shared" si="1"/>
        <v>-0.0842110000900171</v>
      </c>
      <c r="H21" s="73">
        <f t="shared" si="2"/>
        <v>-1871</v>
      </c>
      <c r="I21" s="38">
        <f t="shared" si="3"/>
        <v>0.030912845931433293</v>
      </c>
      <c r="J21" s="74">
        <f t="shared" si="4"/>
        <v>-197</v>
      </c>
      <c r="K21" s="100"/>
    </row>
    <row r="22" spans="1:11" ht="15">
      <c r="A22" s="98">
        <v>21</v>
      </c>
      <c r="B22" s="99" t="s">
        <v>113</v>
      </c>
      <c r="C22" s="73">
        <v>7662</v>
      </c>
      <c r="D22" s="73">
        <v>7150</v>
      </c>
      <c r="E22" s="73">
        <v>8226</v>
      </c>
      <c r="F22" s="9">
        <f t="shared" si="0"/>
        <v>0.008885202023311504</v>
      </c>
      <c r="G22" s="9">
        <f t="shared" si="1"/>
        <v>0.07361002349256068</v>
      </c>
      <c r="H22" s="73">
        <f t="shared" si="2"/>
        <v>564</v>
      </c>
      <c r="I22" s="38">
        <f t="shared" si="3"/>
        <v>-0.009318463444857497</v>
      </c>
      <c r="J22" s="74">
        <f t="shared" si="4"/>
        <v>1076</v>
      </c>
      <c r="K22" s="100"/>
    </row>
    <row r="23" spans="1:11" ht="15">
      <c r="A23" s="98">
        <v>22</v>
      </c>
      <c r="B23" s="99" t="s">
        <v>114</v>
      </c>
      <c r="C23" s="73">
        <v>12179</v>
      </c>
      <c r="D23" s="73">
        <v>11683</v>
      </c>
      <c r="E23" s="73">
        <v>11651</v>
      </c>
      <c r="F23" s="9">
        <f t="shared" si="0"/>
        <v>0.012584669192025569</v>
      </c>
      <c r="G23" s="9">
        <f t="shared" si="1"/>
        <v>-0.04335331307989162</v>
      </c>
      <c r="H23" s="73">
        <f t="shared" si="2"/>
        <v>-528</v>
      </c>
      <c r="I23" s="38">
        <f t="shared" si="3"/>
        <v>0.00872366790582404</v>
      </c>
      <c r="J23" s="74">
        <f t="shared" si="4"/>
        <v>-32</v>
      </c>
      <c r="K23" s="100"/>
    </row>
    <row r="24" spans="1:11" ht="15">
      <c r="A24" s="98">
        <v>23</v>
      </c>
      <c r="B24" s="99" t="s">
        <v>115</v>
      </c>
      <c r="C24" s="73">
        <v>7917</v>
      </c>
      <c r="D24" s="73">
        <v>7108</v>
      </c>
      <c r="E24" s="73">
        <v>7022</v>
      </c>
      <c r="F24" s="9">
        <f t="shared" si="0"/>
        <v>0.007584717798163552</v>
      </c>
      <c r="G24" s="9">
        <f t="shared" si="1"/>
        <v>-0.11304787166856133</v>
      </c>
      <c r="H24" s="73">
        <f t="shared" si="2"/>
        <v>-895</v>
      </c>
      <c r="I24" s="38">
        <f t="shared" si="3"/>
        <v>0.014787277984304006</v>
      </c>
      <c r="J24" s="74">
        <f t="shared" si="4"/>
        <v>-86</v>
      </c>
      <c r="K24" s="100"/>
    </row>
    <row r="25" spans="1:11" ht="15">
      <c r="A25" s="98">
        <v>24</v>
      </c>
      <c r="B25" s="99" t="s">
        <v>116</v>
      </c>
      <c r="C25" s="73">
        <v>5805</v>
      </c>
      <c r="D25" s="73">
        <v>5221</v>
      </c>
      <c r="E25" s="73">
        <v>5183</v>
      </c>
      <c r="F25" s="9">
        <f t="shared" si="0"/>
        <v>0.0055983469592540145</v>
      </c>
      <c r="G25" s="9">
        <f t="shared" si="1"/>
        <v>-0.10714900947459087</v>
      </c>
      <c r="H25" s="73">
        <f t="shared" si="2"/>
        <v>-622</v>
      </c>
      <c r="I25" s="38">
        <f t="shared" si="3"/>
        <v>0.010276745146633622</v>
      </c>
      <c r="J25" s="74">
        <f t="shared" si="4"/>
        <v>-38</v>
      </c>
      <c r="K25" s="100"/>
    </row>
    <row r="26" spans="1:11" ht="15">
      <c r="A26" s="98">
        <v>25</v>
      </c>
      <c r="B26" s="99" t="s">
        <v>117</v>
      </c>
      <c r="C26" s="73">
        <v>9787</v>
      </c>
      <c r="D26" s="73">
        <v>10265</v>
      </c>
      <c r="E26" s="73">
        <v>10161</v>
      </c>
      <c r="F26" s="9">
        <f t="shared" si="0"/>
        <v>0.010975265956584998</v>
      </c>
      <c r="G26" s="9">
        <f t="shared" si="1"/>
        <v>0.03821395729028303</v>
      </c>
      <c r="H26" s="73">
        <f t="shared" si="2"/>
        <v>374</v>
      </c>
      <c r="I26" s="38">
        <f t="shared" si="3"/>
        <v>-0.006179264766625362</v>
      </c>
      <c r="J26" s="74">
        <f t="shared" si="4"/>
        <v>-104</v>
      </c>
      <c r="K26" s="100"/>
    </row>
    <row r="27" spans="1:11" ht="15">
      <c r="A27" s="98">
        <v>26</v>
      </c>
      <c r="B27" s="99" t="s">
        <v>118</v>
      </c>
      <c r="C27" s="73">
        <v>7855</v>
      </c>
      <c r="D27" s="73">
        <v>7360</v>
      </c>
      <c r="E27" s="73">
        <v>7568</v>
      </c>
      <c r="F27" s="9">
        <f t="shared" si="0"/>
        <v>0.008174472272358553</v>
      </c>
      <c r="G27" s="9">
        <f t="shared" si="1"/>
        <v>-0.03653723742838956</v>
      </c>
      <c r="H27" s="73">
        <f t="shared" si="2"/>
        <v>-287</v>
      </c>
      <c r="I27" s="38">
        <f t="shared" si="3"/>
        <v>0.004741842213961173</v>
      </c>
      <c r="J27" s="74">
        <f t="shared" si="4"/>
        <v>208</v>
      </c>
      <c r="K27" s="100"/>
    </row>
    <row r="28" spans="1:11" ht="15">
      <c r="A28" s="98">
        <v>27</v>
      </c>
      <c r="B28" s="99" t="s">
        <v>119</v>
      </c>
      <c r="C28" s="73">
        <v>19240</v>
      </c>
      <c r="D28" s="73">
        <v>18364</v>
      </c>
      <c r="E28" s="73">
        <v>18235</v>
      </c>
      <c r="F28" s="9">
        <f t="shared" si="0"/>
        <v>0.019696287247153572</v>
      </c>
      <c r="G28" s="9">
        <f t="shared" si="1"/>
        <v>-0.05223492723492724</v>
      </c>
      <c r="H28" s="73">
        <f t="shared" si="2"/>
        <v>-1005</v>
      </c>
      <c r="I28" s="38">
        <f t="shared" si="3"/>
        <v>0.01660470879801735</v>
      </c>
      <c r="J28" s="74">
        <f t="shared" si="4"/>
        <v>-129</v>
      </c>
      <c r="K28" s="100"/>
    </row>
    <row r="29" spans="1:11" ht="15">
      <c r="A29" s="98">
        <v>28</v>
      </c>
      <c r="B29" s="99" t="s">
        <v>120</v>
      </c>
      <c r="C29" s="73">
        <v>11441</v>
      </c>
      <c r="D29" s="73">
        <v>10610</v>
      </c>
      <c r="E29" s="73">
        <v>10546</v>
      </c>
      <c r="F29" s="9">
        <f t="shared" si="0"/>
        <v>0.011391118470440447</v>
      </c>
      <c r="G29" s="9">
        <f t="shared" si="1"/>
        <v>-0.07822742767240626</v>
      </c>
      <c r="H29" s="73">
        <f t="shared" si="2"/>
        <v>-895</v>
      </c>
      <c r="I29" s="38">
        <f t="shared" si="3"/>
        <v>0.014787277984304006</v>
      </c>
      <c r="J29" s="74">
        <f t="shared" si="4"/>
        <v>-64</v>
      </c>
      <c r="K29" s="100"/>
    </row>
    <row r="30" spans="1:11" ht="15">
      <c r="A30" s="98">
        <v>29</v>
      </c>
      <c r="B30" s="99" t="s">
        <v>121</v>
      </c>
      <c r="C30" s="73">
        <v>3717</v>
      </c>
      <c r="D30" s="73">
        <v>3268</v>
      </c>
      <c r="E30" s="73">
        <v>3202</v>
      </c>
      <c r="F30" s="9">
        <f t="shared" si="0"/>
        <v>0.003458596751597792</v>
      </c>
      <c r="G30" s="9">
        <f t="shared" si="1"/>
        <v>-0.13855259617971483</v>
      </c>
      <c r="H30" s="73">
        <f t="shared" si="2"/>
        <v>-515</v>
      </c>
      <c r="I30" s="38">
        <f t="shared" si="3"/>
        <v>0.008508880627839735</v>
      </c>
      <c r="J30" s="74">
        <f t="shared" si="4"/>
        <v>-66</v>
      </c>
      <c r="K30" s="100"/>
    </row>
    <row r="31" spans="1:11" ht="15">
      <c r="A31" s="98">
        <v>30</v>
      </c>
      <c r="B31" s="99" t="s">
        <v>122</v>
      </c>
      <c r="C31" s="73">
        <v>930</v>
      </c>
      <c r="D31" s="73">
        <v>876</v>
      </c>
      <c r="E31" s="73">
        <v>876</v>
      </c>
      <c r="F31" s="9">
        <f t="shared" si="0"/>
        <v>0.000946199486071101</v>
      </c>
      <c r="G31" s="9">
        <f t="shared" si="1"/>
        <v>-0.05806451612903226</v>
      </c>
      <c r="H31" s="73">
        <f t="shared" si="2"/>
        <v>-54</v>
      </c>
      <c r="I31" s="38">
        <f t="shared" si="3"/>
        <v>0.0008921933085501858</v>
      </c>
      <c r="J31" s="74">
        <f t="shared" si="4"/>
        <v>0</v>
      </c>
      <c r="K31" s="100"/>
    </row>
    <row r="32" spans="1:11" ht="15">
      <c r="A32" s="98">
        <v>31</v>
      </c>
      <c r="B32" s="99" t="s">
        <v>123</v>
      </c>
      <c r="C32" s="73">
        <v>30746</v>
      </c>
      <c r="D32" s="73">
        <v>27627</v>
      </c>
      <c r="E32" s="73">
        <v>27461</v>
      </c>
      <c r="F32" s="9">
        <f t="shared" si="0"/>
        <v>0.02966162567008962</v>
      </c>
      <c r="G32" s="9">
        <f t="shared" si="1"/>
        <v>-0.10684316659077604</v>
      </c>
      <c r="H32" s="73">
        <f t="shared" si="2"/>
        <v>-3285</v>
      </c>
      <c r="I32" s="38">
        <f t="shared" si="3"/>
        <v>0.05427509293680297</v>
      </c>
      <c r="J32" s="74">
        <f t="shared" si="4"/>
        <v>-166</v>
      </c>
      <c r="K32" s="100"/>
    </row>
    <row r="33" spans="1:11" ht="15">
      <c r="A33" s="98">
        <v>32</v>
      </c>
      <c r="B33" s="99" t="s">
        <v>124</v>
      </c>
      <c r="C33" s="73">
        <v>8069</v>
      </c>
      <c r="D33" s="73">
        <v>7441</v>
      </c>
      <c r="E33" s="73">
        <v>7414</v>
      </c>
      <c r="F33" s="9">
        <f t="shared" si="0"/>
        <v>0.008008131266816373</v>
      </c>
      <c r="G33" s="9">
        <f t="shared" si="1"/>
        <v>-0.08117486677407361</v>
      </c>
      <c r="H33" s="73">
        <f t="shared" si="2"/>
        <v>-655</v>
      </c>
      <c r="I33" s="38">
        <f t="shared" si="3"/>
        <v>0.010821974390747625</v>
      </c>
      <c r="J33" s="74">
        <f t="shared" si="4"/>
        <v>-27</v>
      </c>
      <c r="K33" s="100"/>
    </row>
    <row r="34" spans="1:11" ht="15">
      <c r="A34" s="98">
        <v>33</v>
      </c>
      <c r="B34" s="99" t="s">
        <v>125</v>
      </c>
      <c r="C34" s="73">
        <v>39753</v>
      </c>
      <c r="D34" s="73">
        <v>43330</v>
      </c>
      <c r="E34" s="73">
        <v>43780</v>
      </c>
      <c r="F34" s="9">
        <f aca="true" t="shared" si="5" ref="F34:F65">E34/$E$83</f>
        <v>0.04728837157556256</v>
      </c>
      <c r="G34" s="9">
        <f aca="true" t="shared" si="6" ref="G34:G65">(E34-C34)/C34</f>
        <v>0.10130053077755138</v>
      </c>
      <c r="H34" s="73">
        <f aca="true" t="shared" si="7" ref="H34:H65">E34-C34</f>
        <v>4027</v>
      </c>
      <c r="I34" s="38">
        <f aca="true" t="shared" si="8" ref="I34:I65">H34/$H$83</f>
        <v>-0.06653448988021479</v>
      </c>
      <c r="J34" s="74">
        <f aca="true" t="shared" si="9" ref="J34:J65">E34-D34</f>
        <v>450</v>
      </c>
      <c r="K34" s="100"/>
    </row>
    <row r="35" spans="1:10" ht="15">
      <c r="A35" s="98">
        <v>34</v>
      </c>
      <c r="B35" s="99" t="s">
        <v>126</v>
      </c>
      <c r="C35" s="73">
        <v>7275</v>
      </c>
      <c r="D35" s="73">
        <v>6880</v>
      </c>
      <c r="E35" s="73">
        <v>6856</v>
      </c>
      <c r="F35" s="9">
        <f t="shared" si="5"/>
        <v>0.007405415155825878</v>
      </c>
      <c r="G35" s="9">
        <f t="shared" si="6"/>
        <v>-0.05759450171821306</v>
      </c>
      <c r="H35" s="73">
        <f t="shared" si="7"/>
        <v>-419</v>
      </c>
      <c r="I35" s="38">
        <f t="shared" si="8"/>
        <v>0.006922759190417183</v>
      </c>
      <c r="J35" s="74">
        <f t="shared" si="9"/>
        <v>-24</v>
      </c>
    </row>
    <row r="36" spans="1:10" ht="15.75" customHeight="1">
      <c r="A36" s="98">
        <v>35</v>
      </c>
      <c r="B36" s="99" t="s">
        <v>127</v>
      </c>
      <c r="C36" s="73">
        <v>32154</v>
      </c>
      <c r="D36" s="73">
        <v>30888</v>
      </c>
      <c r="E36" s="73">
        <v>30939</v>
      </c>
      <c r="F36" s="9">
        <f t="shared" si="5"/>
        <v>0.03341834006798378</v>
      </c>
      <c r="G36" s="9">
        <f t="shared" si="6"/>
        <v>-0.03778690054114574</v>
      </c>
      <c r="H36" s="73">
        <f t="shared" si="7"/>
        <v>-1215</v>
      </c>
      <c r="I36" s="38">
        <f t="shared" si="8"/>
        <v>0.020074349442379184</v>
      </c>
      <c r="J36" s="74">
        <f t="shared" si="9"/>
        <v>51</v>
      </c>
    </row>
    <row r="37" spans="1:10" ht="15">
      <c r="A37" s="98">
        <v>36</v>
      </c>
      <c r="B37" s="99" t="s">
        <v>128</v>
      </c>
      <c r="C37" s="73">
        <v>5437</v>
      </c>
      <c r="D37" s="73">
        <v>5195</v>
      </c>
      <c r="E37" s="73">
        <v>5159</v>
      </c>
      <c r="F37" s="9">
        <f t="shared" si="5"/>
        <v>0.0055724236856630254</v>
      </c>
      <c r="G37" s="9">
        <f t="shared" si="6"/>
        <v>-0.05113113849549384</v>
      </c>
      <c r="H37" s="73">
        <f t="shared" si="7"/>
        <v>-278</v>
      </c>
      <c r="I37" s="38">
        <f t="shared" si="8"/>
        <v>0.004593143329202809</v>
      </c>
      <c r="J37" s="74">
        <f t="shared" si="9"/>
        <v>-36</v>
      </c>
    </row>
    <row r="38" spans="1:10" ht="15">
      <c r="A38" s="98">
        <v>37</v>
      </c>
      <c r="B38" s="99" t="s">
        <v>129</v>
      </c>
      <c r="C38" s="73">
        <v>11993</v>
      </c>
      <c r="D38" s="73">
        <v>11226</v>
      </c>
      <c r="E38" s="73">
        <v>11095</v>
      </c>
      <c r="F38" s="9">
        <f t="shared" si="5"/>
        <v>0.011984113353834322</v>
      </c>
      <c r="G38" s="9">
        <f t="shared" si="6"/>
        <v>-0.07487701159009422</v>
      </c>
      <c r="H38" s="73">
        <f t="shared" si="7"/>
        <v>-898</v>
      </c>
      <c r="I38" s="38">
        <f t="shared" si="8"/>
        <v>0.014836844279223462</v>
      </c>
      <c r="J38" s="74">
        <f t="shared" si="9"/>
        <v>-131</v>
      </c>
    </row>
    <row r="39" spans="1:10" ht="15">
      <c r="A39" s="98">
        <v>38</v>
      </c>
      <c r="B39" s="99" t="s">
        <v>130</v>
      </c>
      <c r="C39" s="73">
        <v>14323</v>
      </c>
      <c r="D39" s="73">
        <v>13824</v>
      </c>
      <c r="E39" s="73">
        <v>13738</v>
      </c>
      <c r="F39" s="9">
        <f t="shared" si="5"/>
        <v>0.014838913858041994</v>
      </c>
      <c r="G39" s="9">
        <f t="shared" si="6"/>
        <v>-0.040843398729316485</v>
      </c>
      <c r="H39" s="73">
        <f t="shared" si="7"/>
        <v>-585</v>
      </c>
      <c r="I39" s="38">
        <f t="shared" si="8"/>
        <v>0.009665427509293681</v>
      </c>
      <c r="J39" s="74">
        <f t="shared" si="9"/>
        <v>-86</v>
      </c>
    </row>
    <row r="40" spans="1:10" ht="15">
      <c r="A40" s="98">
        <v>39</v>
      </c>
      <c r="B40" s="99" t="s">
        <v>131</v>
      </c>
      <c r="C40" s="73">
        <v>6108</v>
      </c>
      <c r="D40" s="73">
        <v>5890</v>
      </c>
      <c r="E40" s="73">
        <v>5851</v>
      </c>
      <c r="F40" s="9">
        <f t="shared" si="5"/>
        <v>0.0063198780742032105</v>
      </c>
      <c r="G40" s="9">
        <f t="shared" si="6"/>
        <v>-0.042075965946299934</v>
      </c>
      <c r="H40" s="73">
        <f t="shared" si="7"/>
        <v>-257</v>
      </c>
      <c r="I40" s="38">
        <f t="shared" si="8"/>
        <v>0.004246179264766625</v>
      </c>
      <c r="J40" s="74">
        <f t="shared" si="9"/>
        <v>-39</v>
      </c>
    </row>
    <row r="41" spans="1:10" ht="15">
      <c r="A41" s="98">
        <v>40</v>
      </c>
      <c r="B41" s="99" t="s">
        <v>132</v>
      </c>
      <c r="C41" s="73">
        <v>4839</v>
      </c>
      <c r="D41" s="73">
        <v>4524</v>
      </c>
      <c r="E41" s="73">
        <v>4487</v>
      </c>
      <c r="F41" s="9">
        <f t="shared" si="5"/>
        <v>0.004846572025115331</v>
      </c>
      <c r="G41" s="9">
        <f t="shared" si="6"/>
        <v>-0.07274230212853895</v>
      </c>
      <c r="H41" s="73">
        <f t="shared" si="7"/>
        <v>-352</v>
      </c>
      <c r="I41" s="38">
        <f t="shared" si="8"/>
        <v>0.005815778603882693</v>
      </c>
      <c r="J41" s="74">
        <f t="shared" si="9"/>
        <v>-37</v>
      </c>
    </row>
    <row r="42" spans="1:10" ht="15">
      <c r="A42" s="98">
        <v>41</v>
      </c>
      <c r="B42" s="99" t="s">
        <v>133</v>
      </c>
      <c r="C42" s="73">
        <v>3597</v>
      </c>
      <c r="D42" s="73">
        <v>3495</v>
      </c>
      <c r="E42" s="73">
        <v>3767</v>
      </c>
      <c r="F42" s="9">
        <f t="shared" si="5"/>
        <v>0.00406887381738566</v>
      </c>
      <c r="G42" s="9">
        <f t="shared" si="6"/>
        <v>0.04726160689463442</v>
      </c>
      <c r="H42" s="73">
        <f t="shared" si="7"/>
        <v>170</v>
      </c>
      <c r="I42" s="38">
        <f t="shared" si="8"/>
        <v>-0.002808756712102437</v>
      </c>
      <c r="J42" s="74">
        <f t="shared" si="9"/>
        <v>272</v>
      </c>
    </row>
    <row r="43" spans="1:10" ht="15">
      <c r="A43" s="98">
        <v>42</v>
      </c>
      <c r="B43" s="99" t="s">
        <v>134</v>
      </c>
      <c r="C43" s="73">
        <v>53397</v>
      </c>
      <c r="D43" s="73">
        <v>50757</v>
      </c>
      <c r="E43" s="73">
        <v>50507</v>
      </c>
      <c r="F43" s="9">
        <f t="shared" si="5"/>
        <v>0.054554449135836874</v>
      </c>
      <c r="G43" s="9">
        <f t="shared" si="6"/>
        <v>-0.054122890799108564</v>
      </c>
      <c r="H43" s="73">
        <f t="shared" si="7"/>
        <v>-2890</v>
      </c>
      <c r="I43" s="38">
        <f t="shared" si="8"/>
        <v>0.04774886410574143</v>
      </c>
      <c r="J43" s="74">
        <f t="shared" si="9"/>
        <v>-250</v>
      </c>
    </row>
    <row r="44" spans="1:10" ht="15">
      <c r="A44" s="98">
        <v>43</v>
      </c>
      <c r="B44" s="99" t="s">
        <v>135</v>
      </c>
      <c r="C44" s="73">
        <v>10561</v>
      </c>
      <c r="D44" s="73">
        <v>9312</v>
      </c>
      <c r="E44" s="73">
        <v>9239</v>
      </c>
      <c r="F44" s="9">
        <f t="shared" si="5"/>
        <v>0.009979380196131168</v>
      </c>
      <c r="G44" s="9">
        <f t="shared" si="6"/>
        <v>-0.1251775400056813</v>
      </c>
      <c r="H44" s="73">
        <f t="shared" si="7"/>
        <v>-1322</v>
      </c>
      <c r="I44" s="38">
        <f t="shared" si="8"/>
        <v>0.021842213961173067</v>
      </c>
      <c r="J44" s="74">
        <f t="shared" si="9"/>
        <v>-73</v>
      </c>
    </row>
    <row r="45" spans="1:10" ht="15">
      <c r="A45" s="98">
        <v>44</v>
      </c>
      <c r="B45" s="99" t="s">
        <v>136</v>
      </c>
      <c r="C45" s="73">
        <v>17125</v>
      </c>
      <c r="D45" s="73">
        <v>16038</v>
      </c>
      <c r="E45" s="73">
        <v>15878</v>
      </c>
      <c r="F45" s="9">
        <f t="shared" si="5"/>
        <v>0.01715040575323852</v>
      </c>
      <c r="G45" s="9">
        <f t="shared" si="6"/>
        <v>-0.07281751824817519</v>
      </c>
      <c r="H45" s="73">
        <f t="shared" si="7"/>
        <v>-1247</v>
      </c>
      <c r="I45" s="38">
        <f t="shared" si="8"/>
        <v>0.0206030565881867</v>
      </c>
      <c r="J45" s="74">
        <f t="shared" si="9"/>
        <v>-160</v>
      </c>
    </row>
    <row r="46" spans="1:10" ht="15">
      <c r="A46" s="98">
        <v>45</v>
      </c>
      <c r="B46" s="99" t="s">
        <v>137</v>
      </c>
      <c r="C46" s="73">
        <v>45239</v>
      </c>
      <c r="D46" s="73">
        <v>42183</v>
      </c>
      <c r="E46" s="73">
        <v>42129</v>
      </c>
      <c r="F46" s="9">
        <f t="shared" si="5"/>
        <v>0.04550506637978244</v>
      </c>
      <c r="G46" s="9">
        <f t="shared" si="6"/>
        <v>-0.06874599350118261</v>
      </c>
      <c r="H46" s="73">
        <f t="shared" si="7"/>
        <v>-3110</v>
      </c>
      <c r="I46" s="38">
        <f t="shared" si="8"/>
        <v>0.051383725733168115</v>
      </c>
      <c r="J46" s="74">
        <f t="shared" si="9"/>
        <v>-54</v>
      </c>
    </row>
    <row r="47" spans="1:10" ht="15">
      <c r="A47" s="98">
        <v>46</v>
      </c>
      <c r="B47" s="99" t="s">
        <v>138</v>
      </c>
      <c r="C47" s="73">
        <v>13935</v>
      </c>
      <c r="D47" s="73">
        <v>12989</v>
      </c>
      <c r="E47" s="73">
        <v>12874</v>
      </c>
      <c r="F47" s="9">
        <f t="shared" si="5"/>
        <v>0.013905676008766387</v>
      </c>
      <c r="G47" s="9">
        <f t="shared" si="6"/>
        <v>-0.07613921779691424</v>
      </c>
      <c r="H47" s="73">
        <f t="shared" si="7"/>
        <v>-1061</v>
      </c>
      <c r="I47" s="38">
        <f t="shared" si="8"/>
        <v>0.017529946303180503</v>
      </c>
      <c r="J47" s="74">
        <f t="shared" si="9"/>
        <v>-115</v>
      </c>
    </row>
    <row r="48" spans="1:10" s="120" customFormat="1" ht="15">
      <c r="A48" s="115">
        <v>47</v>
      </c>
      <c r="B48" s="116" t="s">
        <v>139</v>
      </c>
      <c r="C48" s="117">
        <v>10474</v>
      </c>
      <c r="D48" s="117">
        <v>9973</v>
      </c>
      <c r="E48" s="117">
        <v>9925</v>
      </c>
      <c r="F48" s="118">
        <f t="shared" si="5"/>
        <v>0.010720353766273606</v>
      </c>
      <c r="G48" s="118">
        <f t="shared" si="6"/>
        <v>-0.05241550506014894</v>
      </c>
      <c r="H48" s="117">
        <f t="shared" si="7"/>
        <v>-549</v>
      </c>
      <c r="I48" s="119">
        <f t="shared" si="8"/>
        <v>0.009070631970260224</v>
      </c>
      <c r="J48" s="117">
        <f t="shared" si="9"/>
        <v>-48</v>
      </c>
    </row>
    <row r="49" spans="1:10" ht="15">
      <c r="A49" s="98">
        <v>48</v>
      </c>
      <c r="B49" s="99" t="s">
        <v>140</v>
      </c>
      <c r="C49" s="73">
        <v>16000</v>
      </c>
      <c r="D49" s="73">
        <v>14986</v>
      </c>
      <c r="E49" s="73">
        <v>14926</v>
      </c>
      <c r="F49" s="9">
        <f t="shared" si="5"/>
        <v>0.01612211590079595</v>
      </c>
      <c r="G49" s="9">
        <f t="shared" si="6"/>
        <v>-0.067125</v>
      </c>
      <c r="H49" s="73">
        <f t="shared" si="7"/>
        <v>-1074</v>
      </c>
      <c r="I49" s="38">
        <f t="shared" si="8"/>
        <v>0.01774473358116481</v>
      </c>
      <c r="J49" s="74">
        <f t="shared" si="9"/>
        <v>-60</v>
      </c>
    </row>
    <row r="50" spans="1:10" ht="15">
      <c r="A50" s="98">
        <v>49</v>
      </c>
      <c r="B50" s="99" t="s">
        <v>141</v>
      </c>
      <c r="C50" s="73">
        <v>3478</v>
      </c>
      <c r="D50" s="73">
        <v>3142</v>
      </c>
      <c r="E50" s="73">
        <v>3123</v>
      </c>
      <c r="F50" s="9">
        <f t="shared" si="5"/>
        <v>0.0033732659760274527</v>
      </c>
      <c r="G50" s="9">
        <f t="shared" si="6"/>
        <v>-0.10207015526164462</v>
      </c>
      <c r="H50" s="73">
        <f t="shared" si="7"/>
        <v>-355</v>
      </c>
      <c r="I50" s="38">
        <f t="shared" si="8"/>
        <v>0.005865344898802148</v>
      </c>
      <c r="J50" s="74">
        <f t="shared" si="9"/>
        <v>-19</v>
      </c>
    </row>
    <row r="51" spans="1:10" ht="15">
      <c r="A51" s="98">
        <v>50</v>
      </c>
      <c r="B51" s="99" t="s">
        <v>142</v>
      </c>
      <c r="C51" s="73">
        <v>10057</v>
      </c>
      <c r="D51" s="73">
        <v>9532</v>
      </c>
      <c r="E51" s="73">
        <v>9497</v>
      </c>
      <c r="F51" s="9">
        <f t="shared" si="5"/>
        <v>0.0102580553872343</v>
      </c>
      <c r="G51" s="9">
        <f t="shared" si="6"/>
        <v>-0.055682609127970566</v>
      </c>
      <c r="H51" s="73">
        <f t="shared" si="7"/>
        <v>-560</v>
      </c>
      <c r="I51" s="38">
        <f t="shared" si="8"/>
        <v>0.009252375051631557</v>
      </c>
      <c r="J51" s="74">
        <f t="shared" si="9"/>
        <v>-35</v>
      </c>
    </row>
    <row r="52" spans="1:10" ht="15">
      <c r="A52" s="98">
        <v>51</v>
      </c>
      <c r="B52" s="99" t="s">
        <v>143</v>
      </c>
      <c r="C52" s="73">
        <v>14172</v>
      </c>
      <c r="D52" s="73">
        <v>13614</v>
      </c>
      <c r="E52" s="73">
        <v>13604</v>
      </c>
      <c r="F52" s="9">
        <f t="shared" si="5"/>
        <v>0.014694175580492304</v>
      </c>
      <c r="G52" s="9">
        <f t="shared" si="6"/>
        <v>-0.04007902907140841</v>
      </c>
      <c r="H52" s="73">
        <f t="shared" si="7"/>
        <v>-568</v>
      </c>
      <c r="I52" s="38">
        <f t="shared" si="8"/>
        <v>0.009384551838083437</v>
      </c>
      <c r="J52" s="74">
        <f t="shared" si="9"/>
        <v>-10</v>
      </c>
    </row>
    <row r="53" spans="1:10" ht="15">
      <c r="A53" s="98">
        <v>52</v>
      </c>
      <c r="B53" s="99" t="s">
        <v>144</v>
      </c>
      <c r="C53" s="73">
        <v>17266</v>
      </c>
      <c r="D53" s="73">
        <v>14914</v>
      </c>
      <c r="E53" s="73">
        <v>14676</v>
      </c>
      <c r="F53" s="9">
        <f t="shared" si="5"/>
        <v>0.015852081800889817</v>
      </c>
      <c r="G53" s="9">
        <f t="shared" si="6"/>
        <v>-0.1500057917294104</v>
      </c>
      <c r="H53" s="73">
        <f t="shared" si="7"/>
        <v>-2590</v>
      </c>
      <c r="I53" s="38">
        <f t="shared" si="8"/>
        <v>0.04279223461379595</v>
      </c>
      <c r="J53" s="74">
        <f t="shared" si="9"/>
        <v>-238</v>
      </c>
    </row>
    <row r="54" spans="1:10" ht="15">
      <c r="A54" s="98">
        <v>53</v>
      </c>
      <c r="B54" s="99" t="s">
        <v>145</v>
      </c>
      <c r="C54" s="73">
        <v>12380</v>
      </c>
      <c r="D54" s="73">
        <v>11291</v>
      </c>
      <c r="E54" s="73">
        <v>11088</v>
      </c>
      <c r="F54" s="9">
        <f t="shared" si="5"/>
        <v>0.01197655239903695</v>
      </c>
      <c r="G54" s="9">
        <f t="shared" si="6"/>
        <v>-0.10436187399030694</v>
      </c>
      <c r="H54" s="73">
        <f t="shared" si="7"/>
        <v>-1292</v>
      </c>
      <c r="I54" s="38">
        <f t="shared" si="8"/>
        <v>0.02134655101197852</v>
      </c>
      <c r="J54" s="74">
        <f t="shared" si="9"/>
        <v>-203</v>
      </c>
    </row>
    <row r="55" spans="1:10" ht="15">
      <c r="A55" s="98">
        <v>54</v>
      </c>
      <c r="B55" s="99" t="s">
        <v>146</v>
      </c>
      <c r="C55" s="73">
        <v>14816</v>
      </c>
      <c r="D55" s="73">
        <v>13386</v>
      </c>
      <c r="E55" s="73">
        <v>13284</v>
      </c>
      <c r="F55" s="9">
        <f t="shared" si="5"/>
        <v>0.01434853193261245</v>
      </c>
      <c r="G55" s="9">
        <f t="shared" si="6"/>
        <v>-0.10340172786177106</v>
      </c>
      <c r="H55" s="73">
        <f t="shared" si="7"/>
        <v>-1532</v>
      </c>
      <c r="I55" s="38">
        <f t="shared" si="8"/>
        <v>0.0253118546055349</v>
      </c>
      <c r="J55" s="74">
        <f t="shared" si="9"/>
        <v>-102</v>
      </c>
    </row>
    <row r="56" spans="1:10" ht="15">
      <c r="A56" s="98">
        <v>55</v>
      </c>
      <c r="B56" s="99" t="s">
        <v>147</v>
      </c>
      <c r="C56" s="73">
        <v>31307</v>
      </c>
      <c r="D56" s="73">
        <v>27942</v>
      </c>
      <c r="E56" s="73">
        <v>27962</v>
      </c>
      <c r="F56" s="9">
        <f t="shared" si="5"/>
        <v>0.030202774006301517</v>
      </c>
      <c r="G56" s="9">
        <f t="shared" si="6"/>
        <v>-0.1068451145111317</v>
      </c>
      <c r="H56" s="73">
        <f t="shared" si="7"/>
        <v>-3345</v>
      </c>
      <c r="I56" s="38">
        <f t="shared" si="8"/>
        <v>0.055266418835192066</v>
      </c>
      <c r="J56" s="74">
        <f t="shared" si="9"/>
        <v>20</v>
      </c>
    </row>
    <row r="57" spans="1:10" ht="15">
      <c r="A57" s="98">
        <v>56</v>
      </c>
      <c r="B57" s="99" t="s">
        <v>148</v>
      </c>
      <c r="C57" s="73">
        <v>2697</v>
      </c>
      <c r="D57" s="73">
        <v>2448</v>
      </c>
      <c r="E57" s="73">
        <v>2441</v>
      </c>
      <c r="F57" s="9">
        <f t="shared" si="5"/>
        <v>0.0026366129514835135</v>
      </c>
      <c r="G57" s="9">
        <f t="shared" si="6"/>
        <v>-0.09492028179458657</v>
      </c>
      <c r="H57" s="73">
        <f t="shared" si="7"/>
        <v>-256</v>
      </c>
      <c r="I57" s="38">
        <f t="shared" si="8"/>
        <v>0.00422965716646014</v>
      </c>
      <c r="J57" s="74">
        <f t="shared" si="9"/>
        <v>-7</v>
      </c>
    </row>
    <row r="58" spans="1:10" ht="15">
      <c r="A58" s="98">
        <v>57</v>
      </c>
      <c r="B58" s="99" t="s">
        <v>149</v>
      </c>
      <c r="C58" s="73">
        <v>4763</v>
      </c>
      <c r="D58" s="73">
        <v>4221</v>
      </c>
      <c r="E58" s="73">
        <v>4176</v>
      </c>
      <c r="F58" s="9">
        <f t="shared" si="5"/>
        <v>0.004510649604832098</v>
      </c>
      <c r="G58" s="9">
        <f t="shared" si="6"/>
        <v>-0.12324165441948352</v>
      </c>
      <c r="H58" s="73">
        <f t="shared" si="7"/>
        <v>-587</v>
      </c>
      <c r="I58" s="38">
        <f t="shared" si="8"/>
        <v>0.00969847170590665</v>
      </c>
      <c r="J58" s="74">
        <f t="shared" si="9"/>
        <v>-45</v>
      </c>
    </row>
    <row r="59" spans="1:10" ht="15">
      <c r="A59" s="98">
        <v>58</v>
      </c>
      <c r="B59" s="99" t="s">
        <v>150</v>
      </c>
      <c r="C59" s="73">
        <v>16993</v>
      </c>
      <c r="D59" s="73">
        <v>16592</v>
      </c>
      <c r="E59" s="73">
        <v>16521</v>
      </c>
      <c r="F59" s="9">
        <f t="shared" si="5"/>
        <v>0.017844933458197102</v>
      </c>
      <c r="G59" s="9">
        <f t="shared" si="6"/>
        <v>-0.02777614311775437</v>
      </c>
      <c r="H59" s="73">
        <f t="shared" si="7"/>
        <v>-472</v>
      </c>
      <c r="I59" s="38">
        <f t="shared" si="8"/>
        <v>0.007798430400660884</v>
      </c>
      <c r="J59" s="74">
        <f t="shared" si="9"/>
        <v>-71</v>
      </c>
    </row>
    <row r="60" spans="1:10" ht="15">
      <c r="A60" s="98">
        <v>59</v>
      </c>
      <c r="B60" s="99" t="s">
        <v>151</v>
      </c>
      <c r="C60" s="73">
        <v>9356</v>
      </c>
      <c r="D60" s="73">
        <v>8738</v>
      </c>
      <c r="E60" s="73">
        <v>8695</v>
      </c>
      <c r="F60" s="9">
        <f t="shared" si="5"/>
        <v>0.009391785994735415</v>
      </c>
      <c r="G60" s="9">
        <f t="shared" si="6"/>
        <v>-0.07064985036340317</v>
      </c>
      <c r="H60" s="73">
        <f t="shared" si="7"/>
        <v>-661</v>
      </c>
      <c r="I60" s="38">
        <f t="shared" si="8"/>
        <v>0.010921106980586534</v>
      </c>
      <c r="J60" s="74">
        <f t="shared" si="9"/>
        <v>-43</v>
      </c>
    </row>
    <row r="61" spans="1:10" ht="15">
      <c r="A61" s="98">
        <v>60</v>
      </c>
      <c r="B61" s="99" t="s">
        <v>152</v>
      </c>
      <c r="C61" s="73">
        <v>13915</v>
      </c>
      <c r="D61" s="73">
        <v>12598</v>
      </c>
      <c r="E61" s="73">
        <v>12499</v>
      </c>
      <c r="F61" s="9">
        <f t="shared" si="5"/>
        <v>0.013500624858907182</v>
      </c>
      <c r="G61" s="9">
        <f t="shared" si="6"/>
        <v>-0.1017606899029824</v>
      </c>
      <c r="H61" s="73">
        <f t="shared" si="7"/>
        <v>-1416</v>
      </c>
      <c r="I61" s="38">
        <f t="shared" si="8"/>
        <v>0.02339529120198265</v>
      </c>
      <c r="J61" s="74">
        <f t="shared" si="9"/>
        <v>-99</v>
      </c>
    </row>
    <row r="62" spans="1:10" ht="15">
      <c r="A62" s="98">
        <v>61</v>
      </c>
      <c r="B62" s="99" t="s">
        <v>153</v>
      </c>
      <c r="C62" s="73">
        <v>9008</v>
      </c>
      <c r="D62" s="73">
        <v>7738</v>
      </c>
      <c r="E62" s="73">
        <v>7654</v>
      </c>
      <c r="F62" s="9">
        <f t="shared" si="5"/>
        <v>0.008267364002726265</v>
      </c>
      <c r="G62" s="9">
        <f t="shared" si="6"/>
        <v>-0.1503108348134991</v>
      </c>
      <c r="H62" s="73">
        <f t="shared" si="7"/>
        <v>-1354</v>
      </c>
      <c r="I62" s="38">
        <f t="shared" si="8"/>
        <v>0.022370921106980586</v>
      </c>
      <c r="J62" s="74">
        <f t="shared" si="9"/>
        <v>-84</v>
      </c>
    </row>
    <row r="63" spans="1:10" ht="15">
      <c r="A63" s="98">
        <v>62</v>
      </c>
      <c r="B63" s="99" t="s">
        <v>154</v>
      </c>
      <c r="C63" s="73">
        <v>1431</v>
      </c>
      <c r="D63" s="73">
        <v>1372</v>
      </c>
      <c r="E63" s="73">
        <v>1369</v>
      </c>
      <c r="F63" s="9">
        <f t="shared" si="5"/>
        <v>0.0014787067310860016</v>
      </c>
      <c r="G63" s="9">
        <f t="shared" si="6"/>
        <v>-0.04332634521313766</v>
      </c>
      <c r="H63" s="73">
        <f t="shared" si="7"/>
        <v>-62</v>
      </c>
      <c r="I63" s="38">
        <f t="shared" si="8"/>
        <v>0.0010243700950020652</v>
      </c>
      <c r="J63" s="74">
        <f t="shared" si="9"/>
        <v>-3</v>
      </c>
    </row>
    <row r="64" spans="1:10" ht="15">
      <c r="A64" s="98">
        <v>63</v>
      </c>
      <c r="B64" s="99" t="s">
        <v>155</v>
      </c>
      <c r="C64" s="73">
        <v>24344</v>
      </c>
      <c r="D64" s="73">
        <v>23037</v>
      </c>
      <c r="E64" s="73">
        <v>22817</v>
      </c>
      <c r="F64" s="9">
        <f t="shared" si="5"/>
        <v>0.024645472230233233</v>
      </c>
      <c r="G64" s="9">
        <f t="shared" si="6"/>
        <v>-0.06272592836017088</v>
      </c>
      <c r="H64" s="73">
        <f t="shared" si="7"/>
        <v>-1527</v>
      </c>
      <c r="I64" s="38">
        <f t="shared" si="8"/>
        <v>0.02522924411400248</v>
      </c>
      <c r="J64" s="74">
        <f t="shared" si="9"/>
        <v>-220</v>
      </c>
    </row>
    <row r="65" spans="1:10" ht="15">
      <c r="A65" s="98">
        <v>64</v>
      </c>
      <c r="B65" s="99" t="s">
        <v>156</v>
      </c>
      <c r="C65" s="73">
        <v>9531</v>
      </c>
      <c r="D65" s="73">
        <v>8737</v>
      </c>
      <c r="E65" s="73">
        <v>8703</v>
      </c>
      <c r="F65" s="9">
        <f t="shared" si="5"/>
        <v>0.009400427085932412</v>
      </c>
      <c r="G65" s="9">
        <f t="shared" si="6"/>
        <v>-0.08687440982058546</v>
      </c>
      <c r="H65" s="73">
        <f t="shared" si="7"/>
        <v>-828</v>
      </c>
      <c r="I65" s="38">
        <f t="shared" si="8"/>
        <v>0.013680297397769516</v>
      </c>
      <c r="J65" s="74">
        <f t="shared" si="9"/>
        <v>-34</v>
      </c>
    </row>
    <row r="66" spans="1:12" ht="15">
      <c r="A66" s="98">
        <v>65</v>
      </c>
      <c r="B66" s="99" t="s">
        <v>157</v>
      </c>
      <c r="C66" s="73">
        <v>3843</v>
      </c>
      <c r="D66" s="73">
        <v>3738</v>
      </c>
      <c r="E66" s="73">
        <v>3725</v>
      </c>
      <c r="F66" s="9">
        <f aca="true" t="shared" si="10" ref="F66:F82">E66/$E$83</f>
        <v>0.004023508088601429</v>
      </c>
      <c r="G66" s="9">
        <f aca="true" t="shared" si="11" ref="G66:G82">(E66-C66)/C66</f>
        <v>-0.030705178246161854</v>
      </c>
      <c r="H66" s="73">
        <f aca="true" t="shared" si="12" ref="H66:H82">E66-C66</f>
        <v>-118</v>
      </c>
      <c r="I66" s="38">
        <f aca="true" t="shared" si="13" ref="I66:I82">H66/$H$83</f>
        <v>0.001949607600165221</v>
      </c>
      <c r="J66" s="74">
        <f aca="true" t="shared" si="14" ref="J66:J82">E66-D66</f>
        <v>-13</v>
      </c>
      <c r="L66" s="17"/>
    </row>
    <row r="67" spans="1:10" ht="15">
      <c r="A67" s="98">
        <v>66</v>
      </c>
      <c r="B67" s="99" t="s">
        <v>158</v>
      </c>
      <c r="C67" s="73">
        <v>16341</v>
      </c>
      <c r="D67" s="73">
        <v>15041</v>
      </c>
      <c r="E67" s="73">
        <v>14999</v>
      </c>
      <c r="F67" s="9">
        <f t="shared" si="10"/>
        <v>0.016200965857968545</v>
      </c>
      <c r="G67" s="9">
        <f t="shared" si="11"/>
        <v>-0.0821247169695857</v>
      </c>
      <c r="H67" s="73">
        <f t="shared" si="12"/>
        <v>-1342</v>
      </c>
      <c r="I67" s="38">
        <f t="shared" si="13"/>
        <v>0.02217265592730277</v>
      </c>
      <c r="J67" s="74">
        <f t="shared" si="14"/>
        <v>-42</v>
      </c>
    </row>
    <row r="68" spans="1:10" ht="15">
      <c r="A68" s="98">
        <v>67</v>
      </c>
      <c r="B68" s="99" t="s">
        <v>159</v>
      </c>
      <c r="C68" s="73">
        <v>2346</v>
      </c>
      <c r="D68" s="73">
        <v>2105</v>
      </c>
      <c r="E68" s="73">
        <v>2066</v>
      </c>
      <c r="F68" s="9">
        <f t="shared" si="10"/>
        <v>0.002231561801624309</v>
      </c>
      <c r="G68" s="9">
        <f t="shared" si="11"/>
        <v>-0.11935208866155157</v>
      </c>
      <c r="H68" s="73">
        <f t="shared" si="12"/>
        <v>-280</v>
      </c>
      <c r="I68" s="38">
        <f t="shared" si="13"/>
        <v>0.004626187525815778</v>
      </c>
      <c r="J68" s="74">
        <f t="shared" si="14"/>
        <v>-39</v>
      </c>
    </row>
    <row r="69" spans="1:10" ht="15">
      <c r="A69" s="98">
        <v>68</v>
      </c>
      <c r="B69" s="99" t="s">
        <v>160</v>
      </c>
      <c r="C69" s="73">
        <v>12101</v>
      </c>
      <c r="D69" s="73">
        <v>11584</v>
      </c>
      <c r="E69" s="73">
        <v>11491</v>
      </c>
      <c r="F69" s="9">
        <f t="shared" si="10"/>
        <v>0.012411847368085642</v>
      </c>
      <c r="G69" s="9">
        <f t="shared" si="11"/>
        <v>-0.050409057102718785</v>
      </c>
      <c r="H69" s="73">
        <f t="shared" si="12"/>
        <v>-610</v>
      </c>
      <c r="I69" s="38">
        <f t="shared" si="13"/>
        <v>0.010078479966955803</v>
      </c>
      <c r="J69" s="74">
        <f t="shared" si="14"/>
        <v>-93</v>
      </c>
    </row>
    <row r="70" spans="1:10" ht="15">
      <c r="A70" s="98">
        <v>69</v>
      </c>
      <c r="B70" s="99" t="s">
        <v>161</v>
      </c>
      <c r="C70" s="73">
        <v>2290</v>
      </c>
      <c r="D70" s="73">
        <v>2083</v>
      </c>
      <c r="E70" s="73">
        <v>2042</v>
      </c>
      <c r="F70" s="9">
        <f t="shared" si="10"/>
        <v>0.00220563852803332</v>
      </c>
      <c r="G70" s="9">
        <f t="shared" si="11"/>
        <v>-0.10829694323144105</v>
      </c>
      <c r="H70" s="73">
        <f t="shared" si="12"/>
        <v>-248</v>
      </c>
      <c r="I70" s="38">
        <f t="shared" si="13"/>
        <v>0.004097480380008261</v>
      </c>
      <c r="J70" s="74">
        <f t="shared" si="14"/>
        <v>-41</v>
      </c>
    </row>
    <row r="71" spans="1:10" ht="15">
      <c r="A71" s="98">
        <v>70</v>
      </c>
      <c r="B71" s="99" t="s">
        <v>162</v>
      </c>
      <c r="C71" s="73">
        <v>7085</v>
      </c>
      <c r="D71" s="73">
        <v>6728</v>
      </c>
      <c r="E71" s="73">
        <v>6689</v>
      </c>
      <c r="F71" s="9">
        <f t="shared" si="10"/>
        <v>0.007225032377088578</v>
      </c>
      <c r="G71" s="9">
        <f t="shared" si="11"/>
        <v>-0.05589273112208892</v>
      </c>
      <c r="H71" s="73">
        <f t="shared" si="12"/>
        <v>-396</v>
      </c>
      <c r="I71" s="38">
        <f t="shared" si="13"/>
        <v>0.0065427509293680295</v>
      </c>
      <c r="J71" s="74">
        <f t="shared" si="14"/>
        <v>-39</v>
      </c>
    </row>
    <row r="72" spans="1:10" ht="15">
      <c r="A72" s="98">
        <v>71</v>
      </c>
      <c r="B72" s="99" t="s">
        <v>163</v>
      </c>
      <c r="C72" s="73">
        <v>4262</v>
      </c>
      <c r="D72" s="73">
        <v>4170</v>
      </c>
      <c r="E72" s="73">
        <v>4148</v>
      </c>
      <c r="F72" s="9">
        <f t="shared" si="10"/>
        <v>0.004480405785642611</v>
      </c>
      <c r="G72" s="9">
        <f t="shared" si="11"/>
        <v>-0.02674800563115908</v>
      </c>
      <c r="H72" s="73">
        <f t="shared" si="12"/>
        <v>-114</v>
      </c>
      <c r="I72" s="38">
        <f t="shared" si="13"/>
        <v>0.0018835192069392812</v>
      </c>
      <c r="J72" s="74">
        <f t="shared" si="14"/>
        <v>-22</v>
      </c>
    </row>
    <row r="73" spans="1:10" ht="15">
      <c r="A73" s="98">
        <v>72</v>
      </c>
      <c r="B73" s="99" t="s">
        <v>164</v>
      </c>
      <c r="C73" s="73">
        <v>1550</v>
      </c>
      <c r="D73" s="73">
        <v>1472</v>
      </c>
      <c r="E73" s="73">
        <v>1450</v>
      </c>
      <c r="F73" s="9">
        <f t="shared" si="10"/>
        <v>0.0015661977794555896</v>
      </c>
      <c r="G73" s="9">
        <f t="shared" si="11"/>
        <v>-0.06451612903225806</v>
      </c>
      <c r="H73" s="73">
        <f t="shared" si="12"/>
        <v>-100</v>
      </c>
      <c r="I73" s="38">
        <f t="shared" si="13"/>
        <v>0.0016522098306484924</v>
      </c>
      <c r="J73" s="74">
        <f t="shared" si="14"/>
        <v>-22</v>
      </c>
    </row>
    <row r="74" spans="1:10" ht="15">
      <c r="A74" s="98">
        <v>73</v>
      </c>
      <c r="B74" s="99" t="s">
        <v>165</v>
      </c>
      <c r="C74" s="73">
        <v>1037</v>
      </c>
      <c r="D74" s="73">
        <v>1210</v>
      </c>
      <c r="E74" s="73">
        <v>1222</v>
      </c>
      <c r="F74" s="9">
        <f t="shared" si="10"/>
        <v>0.0013199266803411934</v>
      </c>
      <c r="G74" s="9">
        <f t="shared" si="11"/>
        <v>0.17839922854387658</v>
      </c>
      <c r="H74" s="73">
        <f t="shared" si="12"/>
        <v>185</v>
      </c>
      <c r="I74" s="38">
        <f t="shared" si="13"/>
        <v>-0.0030565881866997107</v>
      </c>
      <c r="J74" s="74">
        <f t="shared" si="14"/>
        <v>12</v>
      </c>
    </row>
    <row r="75" spans="1:10" ht="15">
      <c r="A75" s="98">
        <v>74</v>
      </c>
      <c r="B75" s="99" t="s">
        <v>166</v>
      </c>
      <c r="C75" s="73">
        <v>914</v>
      </c>
      <c r="D75" s="73">
        <v>861</v>
      </c>
      <c r="E75" s="73">
        <v>849</v>
      </c>
      <c r="F75" s="9">
        <f t="shared" si="10"/>
        <v>0.0009170358032812384</v>
      </c>
      <c r="G75" s="9">
        <f t="shared" si="11"/>
        <v>-0.0711159737417943</v>
      </c>
      <c r="H75" s="73">
        <f t="shared" si="12"/>
        <v>-65</v>
      </c>
      <c r="I75" s="38">
        <f t="shared" si="13"/>
        <v>0.00107393638992152</v>
      </c>
      <c r="J75" s="74">
        <f t="shared" si="14"/>
        <v>-12</v>
      </c>
    </row>
    <row r="76" spans="1:10" ht="15">
      <c r="A76" s="98">
        <v>75</v>
      </c>
      <c r="B76" s="99" t="s">
        <v>167</v>
      </c>
      <c r="C76" s="73">
        <v>4108</v>
      </c>
      <c r="D76" s="73">
        <v>3792</v>
      </c>
      <c r="E76" s="73">
        <v>3764</v>
      </c>
      <c r="F76" s="9">
        <f t="shared" si="10"/>
        <v>0.0040656334081867855</v>
      </c>
      <c r="G76" s="9">
        <f t="shared" si="11"/>
        <v>-0.08373904576436222</v>
      </c>
      <c r="H76" s="73">
        <f t="shared" si="12"/>
        <v>-344</v>
      </c>
      <c r="I76" s="38">
        <f t="shared" si="13"/>
        <v>0.005683601817430814</v>
      </c>
      <c r="J76" s="74">
        <f t="shared" si="14"/>
        <v>-28</v>
      </c>
    </row>
    <row r="77" spans="1:10" ht="15">
      <c r="A77" s="98">
        <v>76</v>
      </c>
      <c r="B77" s="99" t="s">
        <v>168</v>
      </c>
      <c r="C77" s="73">
        <v>2381</v>
      </c>
      <c r="D77" s="73">
        <v>2306</v>
      </c>
      <c r="E77" s="73">
        <v>2272</v>
      </c>
      <c r="F77" s="9">
        <f t="shared" si="10"/>
        <v>0.002454069899946965</v>
      </c>
      <c r="G77" s="9">
        <f t="shared" si="11"/>
        <v>-0.04577908441831163</v>
      </c>
      <c r="H77" s="73">
        <f t="shared" si="12"/>
        <v>-109</v>
      </c>
      <c r="I77" s="38">
        <f t="shared" si="13"/>
        <v>0.0018009087154068567</v>
      </c>
      <c r="J77" s="74">
        <f t="shared" si="14"/>
        <v>-34</v>
      </c>
    </row>
    <row r="78" spans="1:10" ht="15">
      <c r="A78" s="98">
        <v>77</v>
      </c>
      <c r="B78" s="99" t="s">
        <v>169</v>
      </c>
      <c r="C78" s="73">
        <v>1865</v>
      </c>
      <c r="D78" s="73">
        <v>1772</v>
      </c>
      <c r="E78" s="73">
        <v>1767</v>
      </c>
      <c r="F78" s="9">
        <f t="shared" si="10"/>
        <v>0.0019086010181365704</v>
      </c>
      <c r="G78" s="9">
        <f t="shared" si="11"/>
        <v>-0.05254691689008043</v>
      </c>
      <c r="H78" s="73">
        <f t="shared" si="12"/>
        <v>-98</v>
      </c>
      <c r="I78" s="38">
        <f t="shared" si="13"/>
        <v>0.0016191656340355225</v>
      </c>
      <c r="J78" s="74">
        <f t="shared" si="14"/>
        <v>-5</v>
      </c>
    </row>
    <row r="79" spans="1:10" ht="15">
      <c r="A79" s="98">
        <v>78</v>
      </c>
      <c r="B79" s="99" t="s">
        <v>170</v>
      </c>
      <c r="C79" s="73">
        <v>1587</v>
      </c>
      <c r="D79" s="73">
        <v>1464</v>
      </c>
      <c r="E79" s="73">
        <v>1447</v>
      </c>
      <c r="F79" s="9">
        <f t="shared" si="10"/>
        <v>0.001562957370256716</v>
      </c>
      <c r="G79" s="9">
        <f t="shared" si="11"/>
        <v>-0.08821676118462508</v>
      </c>
      <c r="H79" s="73">
        <f t="shared" si="12"/>
        <v>-140</v>
      </c>
      <c r="I79" s="38">
        <f t="shared" si="13"/>
        <v>0.002313093762907889</v>
      </c>
      <c r="J79" s="74">
        <f t="shared" si="14"/>
        <v>-17</v>
      </c>
    </row>
    <row r="80" spans="1:10" ht="15">
      <c r="A80" s="98">
        <v>79</v>
      </c>
      <c r="B80" s="99" t="s">
        <v>171</v>
      </c>
      <c r="C80" s="73">
        <v>2875</v>
      </c>
      <c r="D80" s="73">
        <v>2668</v>
      </c>
      <c r="E80" s="73">
        <v>2674</v>
      </c>
      <c r="F80" s="9">
        <f t="shared" si="10"/>
        <v>0.002888284732596032</v>
      </c>
      <c r="G80" s="9">
        <f t="shared" si="11"/>
        <v>-0.06991304347826087</v>
      </c>
      <c r="H80" s="73">
        <f t="shared" si="12"/>
        <v>-201</v>
      </c>
      <c r="I80" s="38">
        <f t="shared" si="13"/>
        <v>0.0033209417596034695</v>
      </c>
      <c r="J80" s="74">
        <f t="shared" si="14"/>
        <v>6</v>
      </c>
    </row>
    <row r="81" spans="1:10" ht="15">
      <c r="A81" s="98">
        <v>80</v>
      </c>
      <c r="B81" s="99" t="s">
        <v>172</v>
      </c>
      <c r="C81" s="73">
        <v>7566</v>
      </c>
      <c r="D81" s="73">
        <v>7117</v>
      </c>
      <c r="E81" s="73">
        <v>7071</v>
      </c>
      <c r="F81" s="9">
        <f t="shared" si="10"/>
        <v>0.007637644481745155</v>
      </c>
      <c r="G81" s="9">
        <f t="shared" si="11"/>
        <v>-0.0654242664551943</v>
      </c>
      <c r="H81" s="73">
        <f t="shared" si="12"/>
        <v>-495</v>
      </c>
      <c r="I81" s="38">
        <f t="shared" si="13"/>
        <v>0.008178438661710037</v>
      </c>
      <c r="J81" s="74">
        <f t="shared" si="14"/>
        <v>-46</v>
      </c>
    </row>
    <row r="82" spans="1:10" ht="15.75" thickBot="1">
      <c r="A82" s="101">
        <v>81</v>
      </c>
      <c r="B82" s="102" t="s">
        <v>173</v>
      </c>
      <c r="C82" s="6">
        <v>6345</v>
      </c>
      <c r="D82" s="6">
        <v>5504</v>
      </c>
      <c r="E82" s="6">
        <v>5472</v>
      </c>
      <c r="F82" s="11">
        <f t="shared" si="10"/>
        <v>0.005910506378745508</v>
      </c>
      <c r="G82" s="11">
        <f t="shared" si="11"/>
        <v>-0.1375886524822695</v>
      </c>
      <c r="H82" s="6">
        <f t="shared" si="12"/>
        <v>-873</v>
      </c>
      <c r="I82" s="41">
        <f t="shared" si="13"/>
        <v>0.014423791821561338</v>
      </c>
      <c r="J82" s="74">
        <f t="shared" si="14"/>
        <v>-32</v>
      </c>
    </row>
    <row r="83" spans="1:12" s="17" customFormat="1" ht="15.75" thickBot="1">
      <c r="A83" s="113" t="s">
        <v>174</v>
      </c>
      <c r="B83" s="113"/>
      <c r="C83" s="6">
        <v>986334</v>
      </c>
      <c r="D83" s="6">
        <v>927355</v>
      </c>
      <c r="E83" s="6">
        <v>925809</v>
      </c>
      <c r="F83" s="11">
        <f>E83/$E$83</f>
        <v>1</v>
      </c>
      <c r="G83" s="11">
        <f>(E83-C83)/C83</f>
        <v>-0.061363594887735795</v>
      </c>
      <c r="H83" s="6">
        <f>E83-C83</f>
        <v>-60525</v>
      </c>
      <c r="I83" s="41">
        <f>H83/$H$83</f>
        <v>1</v>
      </c>
      <c r="J83" s="84">
        <f>E83-D83</f>
        <v>-1546</v>
      </c>
      <c r="L83" s="13"/>
    </row>
    <row r="84" spans="3:9" ht="15">
      <c r="C84" s="14"/>
      <c r="D84" s="14"/>
      <c r="E84" s="14"/>
      <c r="I84" s="24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M84"/>
  <sheetViews>
    <sheetView zoomScalePageLayoutView="0" workbookViewId="0" topLeftCell="A1">
      <pane ySplit="1" topLeftCell="A32" activePane="bottomLeft" state="frozen"/>
      <selection pane="topLeft" activeCell="W1" sqref="W1"/>
      <selection pane="bottomLeft" activeCell="A48" sqref="A48:IV48"/>
    </sheetView>
  </sheetViews>
  <sheetFormatPr defaultColWidth="9.140625" defaultRowHeight="15"/>
  <cols>
    <col min="1" max="1" width="11.8515625" style="13" customWidth="1"/>
    <col min="2" max="2" width="18.8515625" style="13" bestFit="1" customWidth="1"/>
    <col min="3" max="5" width="12.00390625" style="13" bestFit="1" customWidth="1"/>
    <col min="6" max="6" width="18.140625" style="13" customWidth="1"/>
    <col min="7" max="7" width="30.421875" style="13" customWidth="1"/>
    <col min="8" max="8" width="27.421875" style="13" customWidth="1"/>
    <col min="9" max="9" width="22.28125" style="13" customWidth="1"/>
    <col min="10" max="10" width="27.57421875" style="13" customWidth="1"/>
    <col min="11" max="16384" width="9.140625" style="13" customWidth="1"/>
  </cols>
  <sheetData>
    <row r="1" spans="1:10" ht="45.75" thickBot="1">
      <c r="A1" s="25" t="s">
        <v>92</v>
      </c>
      <c r="B1" s="25" t="s">
        <v>175</v>
      </c>
      <c r="C1" s="5">
        <v>41487</v>
      </c>
      <c r="D1" s="5">
        <v>41821</v>
      </c>
      <c r="E1" s="5">
        <v>41852</v>
      </c>
      <c r="F1" s="1" t="s">
        <v>277</v>
      </c>
      <c r="G1" s="27" t="s">
        <v>274</v>
      </c>
      <c r="H1" s="1" t="s">
        <v>275</v>
      </c>
      <c r="I1" s="1" t="s">
        <v>279</v>
      </c>
      <c r="J1" s="1" t="s">
        <v>294</v>
      </c>
    </row>
    <row r="2" spans="1:13" ht="15">
      <c r="A2" s="103">
        <v>1</v>
      </c>
      <c r="B2" s="104" t="s">
        <v>93</v>
      </c>
      <c r="C2" s="82">
        <v>63870</v>
      </c>
      <c r="D2" s="82">
        <v>69878</v>
      </c>
      <c r="E2" s="82">
        <v>70099</v>
      </c>
      <c r="F2" s="8">
        <f aca="true" t="shared" si="0" ref="F2:F33">E2/$E$83</f>
        <v>0.02451388551327598</v>
      </c>
      <c r="G2" s="8">
        <f aca="true" t="shared" si="1" ref="G2:G33">(E2-C2)/C2</f>
        <v>0.09752622514482542</v>
      </c>
      <c r="H2" s="20">
        <f aca="true" t="shared" si="2" ref="H2:H33">E2-C2</f>
        <v>6229</v>
      </c>
      <c r="I2" s="40">
        <f aca="true" t="shared" si="3" ref="I2:I33">H2/$H$83</f>
        <v>0.03170264960657974</v>
      </c>
      <c r="J2" s="87">
        <f aca="true" t="shared" si="4" ref="J2:J33">E2-D2</f>
        <v>221</v>
      </c>
      <c r="L2" s="15"/>
      <c r="M2" s="16"/>
    </row>
    <row r="3" spans="1:13" ht="15">
      <c r="A3" s="98">
        <v>2</v>
      </c>
      <c r="B3" s="99" t="s">
        <v>94</v>
      </c>
      <c r="C3" s="82">
        <v>19104</v>
      </c>
      <c r="D3" s="82">
        <v>20858</v>
      </c>
      <c r="E3" s="82">
        <v>20871</v>
      </c>
      <c r="F3" s="9">
        <f t="shared" si="0"/>
        <v>0.0072986676635555855</v>
      </c>
      <c r="G3" s="9">
        <f t="shared" si="1"/>
        <v>0.09249371859296482</v>
      </c>
      <c r="H3" s="73">
        <f t="shared" si="2"/>
        <v>1767</v>
      </c>
      <c r="I3" s="38">
        <f t="shared" si="3"/>
        <v>0.00899319021589764</v>
      </c>
      <c r="J3" s="88">
        <f t="shared" si="4"/>
        <v>13</v>
      </c>
      <c r="L3" s="15"/>
      <c r="M3" s="16"/>
    </row>
    <row r="4" spans="1:13" ht="15">
      <c r="A4" s="98">
        <v>3</v>
      </c>
      <c r="B4" s="99" t="s">
        <v>95</v>
      </c>
      <c r="C4" s="82">
        <v>26011</v>
      </c>
      <c r="D4" s="82">
        <v>27240</v>
      </c>
      <c r="E4" s="82">
        <v>27278</v>
      </c>
      <c r="F4" s="9">
        <f t="shared" si="0"/>
        <v>0.009539219803865136</v>
      </c>
      <c r="G4" s="9">
        <f t="shared" si="1"/>
        <v>0.048710161085694516</v>
      </c>
      <c r="H4" s="73">
        <f t="shared" si="2"/>
        <v>1267</v>
      </c>
      <c r="I4" s="38">
        <f t="shared" si="3"/>
        <v>0.0064484278458077585</v>
      </c>
      <c r="J4" s="88">
        <f t="shared" si="4"/>
        <v>38</v>
      </c>
      <c r="L4" s="100"/>
      <c r="M4" s="16"/>
    </row>
    <row r="5" spans="1:13" ht="14.25" customHeight="1">
      <c r="A5" s="98">
        <v>4</v>
      </c>
      <c r="B5" s="99" t="s">
        <v>96</v>
      </c>
      <c r="C5" s="82">
        <v>14639</v>
      </c>
      <c r="D5" s="82">
        <v>17216</v>
      </c>
      <c r="E5" s="82">
        <v>16665</v>
      </c>
      <c r="F5" s="9">
        <f t="shared" si="0"/>
        <v>0.005827813550532022</v>
      </c>
      <c r="G5" s="9">
        <f t="shared" si="1"/>
        <v>0.13839743151854636</v>
      </c>
      <c r="H5" s="73">
        <f t="shared" si="2"/>
        <v>2026</v>
      </c>
      <c r="I5" s="38">
        <f t="shared" si="3"/>
        <v>0.010311377123604198</v>
      </c>
      <c r="J5" s="88">
        <f t="shared" si="4"/>
        <v>-551</v>
      </c>
      <c r="L5" s="100"/>
      <c r="M5" s="16"/>
    </row>
    <row r="6" spans="1:13" ht="15">
      <c r="A6" s="98">
        <v>5</v>
      </c>
      <c r="B6" s="99" t="s">
        <v>97</v>
      </c>
      <c r="C6" s="82">
        <v>15921</v>
      </c>
      <c r="D6" s="82">
        <v>16760</v>
      </c>
      <c r="E6" s="82">
        <v>16917</v>
      </c>
      <c r="F6" s="9">
        <f t="shared" si="0"/>
        <v>0.005915938903951408</v>
      </c>
      <c r="G6" s="9">
        <f t="shared" si="1"/>
        <v>0.06255888449218014</v>
      </c>
      <c r="H6" s="73">
        <f t="shared" si="2"/>
        <v>996</v>
      </c>
      <c r="I6" s="38">
        <f t="shared" si="3"/>
        <v>0.005069166641219043</v>
      </c>
      <c r="J6" s="88">
        <f t="shared" si="4"/>
        <v>157</v>
      </c>
      <c r="L6" s="15"/>
      <c r="M6" s="16"/>
    </row>
    <row r="7" spans="1:13" ht="15">
      <c r="A7" s="98">
        <v>6</v>
      </c>
      <c r="B7" s="99" t="s">
        <v>98</v>
      </c>
      <c r="C7" s="82">
        <v>372453</v>
      </c>
      <c r="D7" s="82">
        <v>393090</v>
      </c>
      <c r="E7" s="82">
        <v>395220</v>
      </c>
      <c r="F7" s="9">
        <f t="shared" si="0"/>
        <v>0.13820992927940387</v>
      </c>
      <c r="G7" s="9">
        <f t="shared" si="1"/>
        <v>0.06112717577788338</v>
      </c>
      <c r="H7" s="73">
        <f t="shared" si="2"/>
        <v>22767</v>
      </c>
      <c r="I7" s="38">
        <f t="shared" si="3"/>
        <v>0.11587320975967264</v>
      </c>
      <c r="J7" s="88">
        <f t="shared" si="4"/>
        <v>2130</v>
      </c>
      <c r="L7" s="100"/>
      <c r="M7" s="16"/>
    </row>
    <row r="8" spans="1:13" ht="15">
      <c r="A8" s="98">
        <v>7</v>
      </c>
      <c r="B8" s="99" t="s">
        <v>99</v>
      </c>
      <c r="C8" s="82">
        <v>60226</v>
      </c>
      <c r="D8" s="82">
        <v>65233</v>
      </c>
      <c r="E8" s="82">
        <v>65498</v>
      </c>
      <c r="F8" s="9">
        <f t="shared" si="0"/>
        <v>0.02290489840580536</v>
      </c>
      <c r="G8" s="9">
        <f t="shared" si="1"/>
        <v>0.08753694417693356</v>
      </c>
      <c r="H8" s="73">
        <f t="shared" si="2"/>
        <v>5272</v>
      </c>
      <c r="I8" s="38">
        <f t="shared" si="3"/>
        <v>0.026831974430227706</v>
      </c>
      <c r="J8" s="88">
        <f t="shared" si="4"/>
        <v>265</v>
      </c>
      <c r="L8" s="15"/>
      <c r="M8" s="16"/>
    </row>
    <row r="9" spans="1:13" ht="15">
      <c r="A9" s="98">
        <v>8</v>
      </c>
      <c r="B9" s="99" t="s">
        <v>100</v>
      </c>
      <c r="C9" s="82">
        <v>8907</v>
      </c>
      <c r="D9" s="82">
        <v>9363</v>
      </c>
      <c r="E9" s="82">
        <v>9395</v>
      </c>
      <c r="F9" s="9">
        <f t="shared" si="0"/>
        <v>0.0032854670451394146</v>
      </c>
      <c r="G9" s="9">
        <f t="shared" si="1"/>
        <v>0.05478836869877624</v>
      </c>
      <c r="H9" s="73">
        <f t="shared" si="2"/>
        <v>488</v>
      </c>
      <c r="I9" s="38">
        <f t="shared" si="3"/>
        <v>0.0024836880732077237</v>
      </c>
      <c r="J9" s="88">
        <f t="shared" si="4"/>
        <v>32</v>
      </c>
      <c r="L9" s="100"/>
      <c r="M9" s="16"/>
    </row>
    <row r="10" spans="1:13" ht="15">
      <c r="A10" s="98">
        <v>9</v>
      </c>
      <c r="B10" s="99" t="s">
        <v>101</v>
      </c>
      <c r="C10" s="82">
        <v>33908</v>
      </c>
      <c r="D10" s="82">
        <v>35658</v>
      </c>
      <c r="E10" s="82">
        <v>35946</v>
      </c>
      <c r="F10" s="9">
        <f t="shared" si="0"/>
        <v>0.01257045219846529</v>
      </c>
      <c r="G10" s="9">
        <f t="shared" si="1"/>
        <v>0.06010381031025127</v>
      </c>
      <c r="H10" s="73">
        <f t="shared" si="2"/>
        <v>2038</v>
      </c>
      <c r="I10" s="38">
        <f t="shared" si="3"/>
        <v>0.010372451420486355</v>
      </c>
      <c r="J10" s="88">
        <f t="shared" si="4"/>
        <v>288</v>
      </c>
      <c r="L10" s="100"/>
      <c r="M10" s="16"/>
    </row>
    <row r="11" spans="1:13" ht="15">
      <c r="A11" s="98">
        <v>10</v>
      </c>
      <c r="B11" s="99" t="s">
        <v>102</v>
      </c>
      <c r="C11" s="82">
        <v>45991</v>
      </c>
      <c r="D11" s="82">
        <v>47843</v>
      </c>
      <c r="E11" s="82">
        <v>47870</v>
      </c>
      <c r="F11" s="9">
        <f t="shared" si="0"/>
        <v>0.01674032011184926</v>
      </c>
      <c r="G11" s="9">
        <f t="shared" si="1"/>
        <v>0.04085581961688156</v>
      </c>
      <c r="H11" s="73">
        <f t="shared" si="2"/>
        <v>1879</v>
      </c>
      <c r="I11" s="38">
        <f t="shared" si="3"/>
        <v>0.009563216986797773</v>
      </c>
      <c r="J11" s="88">
        <f t="shared" si="4"/>
        <v>27</v>
      </c>
      <c r="L11" s="100"/>
      <c r="M11" s="16"/>
    </row>
    <row r="12" spans="1:13" ht="15.75" customHeight="1">
      <c r="A12" s="98">
        <v>11</v>
      </c>
      <c r="B12" s="99" t="s">
        <v>103</v>
      </c>
      <c r="C12" s="82">
        <v>8285</v>
      </c>
      <c r="D12" s="82">
        <v>8874</v>
      </c>
      <c r="E12" s="82">
        <v>8942</v>
      </c>
      <c r="F12" s="9">
        <f t="shared" si="0"/>
        <v>0.003127051231254566</v>
      </c>
      <c r="G12" s="9">
        <f t="shared" si="1"/>
        <v>0.07929993964996983</v>
      </c>
      <c r="H12" s="73">
        <f t="shared" si="2"/>
        <v>657</v>
      </c>
      <c r="I12" s="38">
        <f t="shared" si="3"/>
        <v>0.003343817754298104</v>
      </c>
      <c r="J12" s="88">
        <f t="shared" si="4"/>
        <v>68</v>
      </c>
      <c r="L12" s="15"/>
      <c r="M12" s="16"/>
    </row>
    <row r="13" spans="1:13" ht="15">
      <c r="A13" s="98">
        <v>12</v>
      </c>
      <c r="B13" s="99" t="s">
        <v>104</v>
      </c>
      <c r="C13" s="82">
        <v>12158</v>
      </c>
      <c r="D13" s="82">
        <v>13774</v>
      </c>
      <c r="E13" s="82">
        <v>13167</v>
      </c>
      <c r="F13" s="9">
        <f t="shared" si="0"/>
        <v>0.004604549716162924</v>
      </c>
      <c r="G13" s="9">
        <f t="shared" si="1"/>
        <v>0.08299062345780556</v>
      </c>
      <c r="H13" s="73">
        <f t="shared" si="2"/>
        <v>1009</v>
      </c>
      <c r="I13" s="38">
        <f t="shared" si="3"/>
        <v>0.00513533046284138</v>
      </c>
      <c r="J13" s="88">
        <f t="shared" si="4"/>
        <v>-607</v>
      </c>
      <c r="L13" s="100"/>
      <c r="M13" s="16"/>
    </row>
    <row r="14" spans="1:13" ht="15">
      <c r="A14" s="98">
        <v>13</v>
      </c>
      <c r="B14" s="99" t="s">
        <v>105</v>
      </c>
      <c r="C14" s="82">
        <v>12882</v>
      </c>
      <c r="D14" s="82">
        <v>14409</v>
      </c>
      <c r="E14" s="82">
        <v>14011</v>
      </c>
      <c r="F14" s="9">
        <f t="shared" si="0"/>
        <v>0.004899699709361186</v>
      </c>
      <c r="G14" s="9">
        <f t="shared" si="1"/>
        <v>0.08764167054805154</v>
      </c>
      <c r="H14" s="73">
        <f t="shared" si="2"/>
        <v>1129</v>
      </c>
      <c r="I14" s="38">
        <f t="shared" si="3"/>
        <v>0.005746073431662951</v>
      </c>
      <c r="J14" s="88">
        <f t="shared" si="4"/>
        <v>-398</v>
      </c>
      <c r="L14" s="100"/>
      <c r="M14" s="16"/>
    </row>
    <row r="15" spans="1:13" ht="15">
      <c r="A15" s="98">
        <v>14</v>
      </c>
      <c r="B15" s="99" t="s">
        <v>106</v>
      </c>
      <c r="C15" s="82">
        <v>14382</v>
      </c>
      <c r="D15" s="82">
        <v>15187</v>
      </c>
      <c r="E15" s="82">
        <v>15207</v>
      </c>
      <c r="F15" s="9">
        <f t="shared" si="0"/>
        <v>0.00531794543431986</v>
      </c>
      <c r="G15" s="9">
        <f t="shared" si="1"/>
        <v>0.057363370880267</v>
      </c>
      <c r="H15" s="73">
        <f t="shared" si="2"/>
        <v>825</v>
      </c>
      <c r="I15" s="38">
        <f t="shared" si="3"/>
        <v>0.004198857910648304</v>
      </c>
      <c r="J15" s="88">
        <f t="shared" si="4"/>
        <v>20</v>
      </c>
      <c r="L15" s="15"/>
      <c r="M15" s="16"/>
    </row>
    <row r="16" spans="1:13" ht="15">
      <c r="A16" s="98">
        <v>15</v>
      </c>
      <c r="B16" s="99" t="s">
        <v>107</v>
      </c>
      <c r="C16" s="82">
        <v>11640</v>
      </c>
      <c r="D16" s="82">
        <v>12208</v>
      </c>
      <c r="E16" s="82">
        <v>12255</v>
      </c>
      <c r="F16" s="9">
        <f t="shared" si="0"/>
        <v>0.004285619865692765</v>
      </c>
      <c r="G16" s="9">
        <f t="shared" si="1"/>
        <v>0.05283505154639175</v>
      </c>
      <c r="H16" s="73">
        <f t="shared" si="2"/>
        <v>615</v>
      </c>
      <c r="I16" s="38">
        <f t="shared" si="3"/>
        <v>0.0031300577152105534</v>
      </c>
      <c r="J16" s="88">
        <f t="shared" si="4"/>
        <v>47</v>
      </c>
      <c r="L16" s="100"/>
      <c r="M16" s="16"/>
    </row>
    <row r="17" spans="1:10" ht="15">
      <c r="A17" s="98">
        <v>16</v>
      </c>
      <c r="B17" s="99" t="s">
        <v>108</v>
      </c>
      <c r="C17" s="82">
        <v>70162</v>
      </c>
      <c r="D17" s="82">
        <v>75154</v>
      </c>
      <c r="E17" s="82">
        <v>75195</v>
      </c>
      <c r="F17" s="9">
        <f t="shared" si="0"/>
        <v>0.026295975993534677</v>
      </c>
      <c r="G17" s="9">
        <f t="shared" si="1"/>
        <v>0.0717339870585217</v>
      </c>
      <c r="H17" s="73">
        <f t="shared" si="2"/>
        <v>5033</v>
      </c>
      <c r="I17" s="38">
        <f t="shared" si="3"/>
        <v>0.025615578017324742</v>
      </c>
      <c r="J17" s="88">
        <f t="shared" si="4"/>
        <v>41</v>
      </c>
    </row>
    <row r="18" spans="1:10" ht="15">
      <c r="A18" s="98">
        <v>17</v>
      </c>
      <c r="B18" s="99" t="s">
        <v>109</v>
      </c>
      <c r="C18" s="82">
        <v>21988</v>
      </c>
      <c r="D18" s="82">
        <v>23141</v>
      </c>
      <c r="E18" s="82">
        <v>23174</v>
      </c>
      <c r="F18" s="9">
        <f t="shared" si="0"/>
        <v>0.00810403547674942</v>
      </c>
      <c r="G18" s="9">
        <f t="shared" si="1"/>
        <v>0.05393851191559032</v>
      </c>
      <c r="H18" s="73">
        <f t="shared" si="2"/>
        <v>1186</v>
      </c>
      <c r="I18" s="38">
        <f t="shared" si="3"/>
        <v>0.0060361763418531975</v>
      </c>
      <c r="J18" s="88">
        <f t="shared" si="4"/>
        <v>33</v>
      </c>
    </row>
    <row r="19" spans="1:11" ht="15">
      <c r="A19" s="98">
        <v>18</v>
      </c>
      <c r="B19" s="99" t="s">
        <v>110</v>
      </c>
      <c r="C19" s="82">
        <v>9083</v>
      </c>
      <c r="D19" s="82">
        <v>9595</v>
      </c>
      <c r="E19" s="82">
        <v>9596</v>
      </c>
      <c r="F19" s="9">
        <f t="shared" si="0"/>
        <v>0.0033557575056048774</v>
      </c>
      <c r="G19" s="9">
        <f t="shared" si="1"/>
        <v>0.056479136849058684</v>
      </c>
      <c r="H19" s="73">
        <f t="shared" si="2"/>
        <v>513</v>
      </c>
      <c r="I19" s="38">
        <f t="shared" si="3"/>
        <v>0.002610926191712218</v>
      </c>
      <c r="J19" s="88">
        <f t="shared" si="4"/>
        <v>1</v>
      </c>
      <c r="K19" s="100"/>
    </row>
    <row r="20" spans="1:11" ht="15">
      <c r="A20" s="98">
        <v>19</v>
      </c>
      <c r="B20" s="99" t="s">
        <v>111</v>
      </c>
      <c r="C20" s="82">
        <v>18975</v>
      </c>
      <c r="D20" s="82">
        <v>20149</v>
      </c>
      <c r="E20" s="82">
        <v>20288</v>
      </c>
      <c r="F20" s="9">
        <f t="shared" si="0"/>
        <v>0.007094790357827402</v>
      </c>
      <c r="G20" s="9">
        <f t="shared" si="1"/>
        <v>0.06919631093544137</v>
      </c>
      <c r="H20" s="73">
        <f t="shared" si="2"/>
        <v>1313</v>
      </c>
      <c r="I20" s="38">
        <f t="shared" si="3"/>
        <v>0.006682545983856028</v>
      </c>
      <c r="J20" s="88">
        <f t="shared" si="4"/>
        <v>139</v>
      </c>
      <c r="K20" s="100"/>
    </row>
    <row r="21" spans="1:11" ht="15">
      <c r="A21" s="98">
        <v>20</v>
      </c>
      <c r="B21" s="99" t="s">
        <v>112</v>
      </c>
      <c r="C21" s="82">
        <v>32652</v>
      </c>
      <c r="D21" s="82">
        <v>34609</v>
      </c>
      <c r="E21" s="82">
        <v>34594</v>
      </c>
      <c r="F21" s="9">
        <f t="shared" si="0"/>
        <v>0.012097652683294616</v>
      </c>
      <c r="G21" s="9">
        <f t="shared" si="1"/>
        <v>0.05947568295969619</v>
      </c>
      <c r="H21" s="73">
        <f t="shared" si="2"/>
        <v>1942</v>
      </c>
      <c r="I21" s="38">
        <f t="shared" si="3"/>
        <v>0.009883857045429097</v>
      </c>
      <c r="J21" s="88">
        <f t="shared" si="4"/>
        <v>-15</v>
      </c>
      <c r="K21" s="100"/>
    </row>
    <row r="22" spans="1:11" ht="15">
      <c r="A22" s="98">
        <v>21</v>
      </c>
      <c r="B22" s="99" t="s">
        <v>113</v>
      </c>
      <c r="C22" s="82">
        <v>53562</v>
      </c>
      <c r="D22" s="82">
        <v>59665</v>
      </c>
      <c r="E22" s="82">
        <v>58533</v>
      </c>
      <c r="F22" s="9">
        <f t="shared" si="0"/>
        <v>0.020469211554352884</v>
      </c>
      <c r="G22" s="9">
        <f t="shared" si="1"/>
        <v>0.09280833426683097</v>
      </c>
      <c r="H22" s="73">
        <f t="shared" si="2"/>
        <v>4971</v>
      </c>
      <c r="I22" s="38">
        <f t="shared" si="3"/>
        <v>0.025300027483433598</v>
      </c>
      <c r="J22" s="88">
        <f t="shared" si="4"/>
        <v>-1132</v>
      </c>
      <c r="K22" s="100"/>
    </row>
    <row r="23" spans="1:11" ht="15">
      <c r="A23" s="98">
        <v>22</v>
      </c>
      <c r="B23" s="99" t="s">
        <v>114</v>
      </c>
      <c r="C23" s="82">
        <v>19120</v>
      </c>
      <c r="D23" s="82">
        <v>19960</v>
      </c>
      <c r="E23" s="82">
        <v>19908</v>
      </c>
      <c r="F23" s="9">
        <f t="shared" si="0"/>
        <v>0.006961902920131503</v>
      </c>
      <c r="G23" s="9">
        <f t="shared" si="1"/>
        <v>0.041213389121338914</v>
      </c>
      <c r="H23" s="73">
        <f t="shared" si="2"/>
        <v>788</v>
      </c>
      <c r="I23" s="38">
        <f t="shared" si="3"/>
        <v>0.004010545495261653</v>
      </c>
      <c r="J23" s="88">
        <f t="shared" si="4"/>
        <v>-52</v>
      </c>
      <c r="K23" s="100"/>
    </row>
    <row r="24" spans="1:11" ht="15">
      <c r="A24" s="98">
        <v>23</v>
      </c>
      <c r="B24" s="99" t="s">
        <v>115</v>
      </c>
      <c r="C24" s="82">
        <v>25065</v>
      </c>
      <c r="D24" s="82">
        <v>26563</v>
      </c>
      <c r="E24" s="82">
        <v>26239</v>
      </c>
      <c r="F24" s="9">
        <f t="shared" si="0"/>
        <v>0.009175877572901874</v>
      </c>
      <c r="G24" s="9">
        <f t="shared" si="1"/>
        <v>0.046838220626371434</v>
      </c>
      <c r="H24" s="73">
        <f t="shared" si="2"/>
        <v>1174</v>
      </c>
      <c r="I24" s="38">
        <f t="shared" si="3"/>
        <v>0.00597510204497104</v>
      </c>
      <c r="J24" s="88">
        <f t="shared" si="4"/>
        <v>-324</v>
      </c>
      <c r="K24" s="100"/>
    </row>
    <row r="25" spans="1:11" ht="15">
      <c r="A25" s="98">
        <v>24</v>
      </c>
      <c r="B25" s="99" t="s">
        <v>116</v>
      </c>
      <c r="C25" s="82">
        <v>12642</v>
      </c>
      <c r="D25" s="82">
        <v>13515</v>
      </c>
      <c r="E25" s="82">
        <v>13303</v>
      </c>
      <c r="F25" s="9">
        <f t="shared" si="0"/>
        <v>0.00465210943070672</v>
      </c>
      <c r="G25" s="9">
        <f t="shared" si="1"/>
        <v>0.052286030691346304</v>
      </c>
      <c r="H25" s="73">
        <f t="shared" si="2"/>
        <v>661</v>
      </c>
      <c r="I25" s="38">
        <f t="shared" si="3"/>
        <v>0.0033641758532588226</v>
      </c>
      <c r="J25" s="88">
        <f t="shared" si="4"/>
        <v>-212</v>
      </c>
      <c r="K25" s="100"/>
    </row>
    <row r="26" spans="1:11" ht="15">
      <c r="A26" s="98">
        <v>25</v>
      </c>
      <c r="B26" s="99" t="s">
        <v>117</v>
      </c>
      <c r="C26" s="82">
        <v>36515</v>
      </c>
      <c r="D26" s="82">
        <v>39127</v>
      </c>
      <c r="E26" s="82">
        <v>38345</v>
      </c>
      <c r="F26" s="9">
        <f t="shared" si="0"/>
        <v>0.01340939157486651</v>
      </c>
      <c r="G26" s="9">
        <f t="shared" si="1"/>
        <v>0.05011639052444201</v>
      </c>
      <c r="H26" s="73">
        <f t="shared" si="2"/>
        <v>1830</v>
      </c>
      <c r="I26" s="38">
        <f t="shared" si="3"/>
        <v>0.009313830274528964</v>
      </c>
      <c r="J26" s="88">
        <f t="shared" si="4"/>
        <v>-782</v>
      </c>
      <c r="K26" s="100"/>
    </row>
    <row r="27" spans="1:11" ht="15">
      <c r="A27" s="98">
        <v>26</v>
      </c>
      <c r="B27" s="99" t="s">
        <v>118</v>
      </c>
      <c r="C27" s="82">
        <v>36604</v>
      </c>
      <c r="D27" s="82">
        <v>38647</v>
      </c>
      <c r="E27" s="82">
        <v>38701</v>
      </c>
      <c r="F27" s="9">
        <f t="shared" si="0"/>
        <v>0.013533886121760562</v>
      </c>
      <c r="G27" s="9">
        <f t="shared" si="1"/>
        <v>0.057288820893891375</v>
      </c>
      <c r="H27" s="73">
        <f t="shared" si="2"/>
        <v>2097</v>
      </c>
      <c r="I27" s="38">
        <f t="shared" si="3"/>
        <v>0.010672733380156962</v>
      </c>
      <c r="J27" s="88">
        <f t="shared" si="4"/>
        <v>54</v>
      </c>
      <c r="K27" s="100"/>
    </row>
    <row r="28" spans="1:11" ht="15">
      <c r="A28" s="98">
        <v>27</v>
      </c>
      <c r="B28" s="99" t="s">
        <v>119</v>
      </c>
      <c r="C28" s="82">
        <v>43193</v>
      </c>
      <c r="D28" s="82">
        <v>47385</v>
      </c>
      <c r="E28" s="82">
        <v>46625</v>
      </c>
      <c r="F28" s="9">
        <f t="shared" si="0"/>
        <v>0.01630493890150348</v>
      </c>
      <c r="G28" s="9">
        <f t="shared" si="1"/>
        <v>0.07945731947306277</v>
      </c>
      <c r="H28" s="73">
        <f t="shared" si="2"/>
        <v>3432</v>
      </c>
      <c r="I28" s="38">
        <f t="shared" si="3"/>
        <v>0.017467248908296942</v>
      </c>
      <c r="J28" s="88">
        <f t="shared" si="4"/>
        <v>-760</v>
      </c>
      <c r="K28" s="100"/>
    </row>
    <row r="29" spans="1:11" ht="15">
      <c r="A29" s="98">
        <v>28</v>
      </c>
      <c r="B29" s="99" t="s">
        <v>120</v>
      </c>
      <c r="C29" s="82">
        <v>16758</v>
      </c>
      <c r="D29" s="82">
        <v>17974</v>
      </c>
      <c r="E29" s="82">
        <v>18060</v>
      </c>
      <c r="F29" s="9">
        <f t="shared" si="0"/>
        <v>0.006315650328389338</v>
      </c>
      <c r="G29" s="9">
        <f t="shared" si="1"/>
        <v>0.07769423558897243</v>
      </c>
      <c r="H29" s="73">
        <f t="shared" si="2"/>
        <v>1302</v>
      </c>
      <c r="I29" s="38">
        <f t="shared" si="3"/>
        <v>0.00662656121171405</v>
      </c>
      <c r="J29" s="88">
        <f t="shared" si="4"/>
        <v>86</v>
      </c>
      <c r="K29" s="100"/>
    </row>
    <row r="30" spans="1:11" ht="15">
      <c r="A30" s="98">
        <v>29</v>
      </c>
      <c r="B30" s="99" t="s">
        <v>121</v>
      </c>
      <c r="C30" s="82">
        <v>6921</v>
      </c>
      <c r="D30" s="82">
        <v>7325</v>
      </c>
      <c r="E30" s="82">
        <v>7334</v>
      </c>
      <c r="F30" s="9">
        <f t="shared" si="0"/>
        <v>0.002564727547530864</v>
      </c>
      <c r="G30" s="9">
        <f t="shared" si="1"/>
        <v>0.05967345759283341</v>
      </c>
      <c r="H30" s="73">
        <f t="shared" si="2"/>
        <v>413</v>
      </c>
      <c r="I30" s="38">
        <f t="shared" si="3"/>
        <v>0.0021019737176942417</v>
      </c>
      <c r="J30" s="88">
        <f t="shared" si="4"/>
        <v>9</v>
      </c>
      <c r="K30" s="100"/>
    </row>
    <row r="31" spans="1:11" ht="15">
      <c r="A31" s="98">
        <v>30</v>
      </c>
      <c r="B31" s="99" t="s">
        <v>122</v>
      </c>
      <c r="C31" s="82">
        <v>16459</v>
      </c>
      <c r="D31" s="82">
        <v>19756</v>
      </c>
      <c r="E31" s="82">
        <v>19385</v>
      </c>
      <c r="F31" s="9">
        <f t="shared" si="0"/>
        <v>0.006779007841407936</v>
      </c>
      <c r="G31" s="9">
        <f t="shared" si="1"/>
        <v>0.1777750774652166</v>
      </c>
      <c r="H31" s="73">
        <f t="shared" si="2"/>
        <v>2926</v>
      </c>
      <c r="I31" s="38">
        <f t="shared" si="3"/>
        <v>0.014891949389765983</v>
      </c>
      <c r="J31" s="88">
        <f t="shared" si="4"/>
        <v>-371</v>
      </c>
      <c r="K31" s="100"/>
    </row>
    <row r="32" spans="1:11" ht="15">
      <c r="A32" s="98">
        <v>31</v>
      </c>
      <c r="B32" s="99" t="s">
        <v>123</v>
      </c>
      <c r="C32" s="82">
        <v>41361</v>
      </c>
      <c r="D32" s="82">
        <v>44831</v>
      </c>
      <c r="E32" s="82">
        <v>45313</v>
      </c>
      <c r="F32" s="9">
        <f t="shared" si="0"/>
        <v>0.015846127537669216</v>
      </c>
      <c r="G32" s="9">
        <f t="shared" si="1"/>
        <v>0.09554894707574768</v>
      </c>
      <c r="H32" s="73">
        <f t="shared" si="2"/>
        <v>3952</v>
      </c>
      <c r="I32" s="38">
        <f t="shared" si="3"/>
        <v>0.02011380177319042</v>
      </c>
      <c r="J32" s="88">
        <f t="shared" si="4"/>
        <v>482</v>
      </c>
      <c r="K32" s="100"/>
    </row>
    <row r="33" spans="1:11" ht="15">
      <c r="A33" s="98">
        <v>32</v>
      </c>
      <c r="B33" s="99" t="s">
        <v>124</v>
      </c>
      <c r="C33" s="82">
        <v>21659</v>
      </c>
      <c r="D33" s="82">
        <v>23028</v>
      </c>
      <c r="E33" s="82">
        <v>22658</v>
      </c>
      <c r="F33" s="9">
        <f t="shared" si="0"/>
        <v>0.007923588324509723</v>
      </c>
      <c r="G33" s="9">
        <f t="shared" si="1"/>
        <v>0.04612401311233206</v>
      </c>
      <c r="H33" s="73">
        <f t="shared" si="2"/>
        <v>999</v>
      </c>
      <c r="I33" s="38">
        <f t="shared" si="3"/>
        <v>0.005084435215439582</v>
      </c>
      <c r="J33" s="88">
        <f t="shared" si="4"/>
        <v>-370</v>
      </c>
      <c r="K33" s="100"/>
    </row>
    <row r="34" spans="1:10" ht="15">
      <c r="A34" s="98">
        <v>33</v>
      </c>
      <c r="B34" s="99" t="s">
        <v>125</v>
      </c>
      <c r="C34" s="82">
        <v>54130</v>
      </c>
      <c r="D34" s="82">
        <v>57665</v>
      </c>
      <c r="E34" s="82">
        <v>57974</v>
      </c>
      <c r="F34" s="9">
        <f aca="true" t="shared" si="5" ref="F34:F65">E34/$E$83</f>
        <v>0.02027372713942655</v>
      </c>
      <c r="G34" s="9">
        <f aca="true" t="shared" si="6" ref="G34:G65">(E34-C34)/C34</f>
        <v>0.07101422501385553</v>
      </c>
      <c r="H34" s="73">
        <f aca="true" t="shared" si="7" ref="H34:H65">E34-C34</f>
        <v>3844</v>
      </c>
      <c r="I34" s="38">
        <f aca="true" t="shared" si="8" ref="I34:I65">H34/$H$83</f>
        <v>0.019564133101251005</v>
      </c>
      <c r="J34" s="88">
        <f aca="true" t="shared" si="9" ref="J34:J65">E34-D34</f>
        <v>309</v>
      </c>
    </row>
    <row r="35" spans="1:10" ht="15">
      <c r="A35" s="98">
        <v>34</v>
      </c>
      <c r="B35" s="99" t="s">
        <v>126</v>
      </c>
      <c r="C35" s="82">
        <v>308490</v>
      </c>
      <c r="D35" s="82">
        <v>336305</v>
      </c>
      <c r="E35" s="82">
        <v>335622</v>
      </c>
      <c r="F35" s="9">
        <f t="shared" si="5"/>
        <v>0.11736828319571907</v>
      </c>
      <c r="G35" s="9">
        <f t="shared" si="6"/>
        <v>0.08795098706603131</v>
      </c>
      <c r="H35" s="73">
        <f t="shared" si="7"/>
        <v>27132</v>
      </c>
      <c r="I35" s="38">
        <f t="shared" si="8"/>
        <v>0.1380889852505573</v>
      </c>
      <c r="J35" s="88">
        <f t="shared" si="9"/>
        <v>-683</v>
      </c>
    </row>
    <row r="36" spans="1:10" ht="15">
      <c r="A36" s="98">
        <v>35</v>
      </c>
      <c r="B36" s="99" t="s">
        <v>127</v>
      </c>
      <c r="C36" s="82">
        <v>140043</v>
      </c>
      <c r="D36" s="82">
        <v>151985</v>
      </c>
      <c r="E36" s="82">
        <v>151872</v>
      </c>
      <c r="F36" s="9">
        <f t="shared" si="5"/>
        <v>0.05311021299408336</v>
      </c>
      <c r="G36" s="9">
        <f t="shared" si="6"/>
        <v>0.08446691373363896</v>
      </c>
      <c r="H36" s="73">
        <f t="shared" si="7"/>
        <v>11829</v>
      </c>
      <c r="I36" s="38">
        <f t="shared" si="8"/>
        <v>0.0602039881515864</v>
      </c>
      <c r="J36" s="88">
        <f t="shared" si="9"/>
        <v>-113</v>
      </c>
    </row>
    <row r="37" spans="1:10" ht="15">
      <c r="A37" s="98">
        <v>36</v>
      </c>
      <c r="B37" s="99" t="s">
        <v>128</v>
      </c>
      <c r="C37" s="82">
        <v>12311</v>
      </c>
      <c r="D37" s="82">
        <v>13829</v>
      </c>
      <c r="E37" s="82">
        <v>13489</v>
      </c>
      <c r="F37" s="9">
        <f t="shared" si="5"/>
        <v>0.0047171543344210285</v>
      </c>
      <c r="G37" s="9">
        <f t="shared" si="6"/>
        <v>0.0956867841767525</v>
      </c>
      <c r="H37" s="73">
        <f t="shared" si="7"/>
        <v>1178</v>
      </c>
      <c r="I37" s="38">
        <f t="shared" si="8"/>
        <v>0.00599546014393176</v>
      </c>
      <c r="J37" s="88">
        <f t="shared" si="9"/>
        <v>-340</v>
      </c>
    </row>
    <row r="38" spans="1:10" ht="15">
      <c r="A38" s="98">
        <v>37</v>
      </c>
      <c r="B38" s="99" t="s">
        <v>129</v>
      </c>
      <c r="C38" s="82">
        <v>17112</v>
      </c>
      <c r="D38" s="82">
        <v>17813</v>
      </c>
      <c r="E38" s="82">
        <v>17828</v>
      </c>
      <c r="F38" s="9">
        <f t="shared" si="5"/>
        <v>0.006234519050638157</v>
      </c>
      <c r="G38" s="9">
        <f t="shared" si="6"/>
        <v>0.04184198223468911</v>
      </c>
      <c r="H38" s="73">
        <f t="shared" si="7"/>
        <v>716</v>
      </c>
      <c r="I38" s="38">
        <f t="shared" si="8"/>
        <v>0.0036440997139687097</v>
      </c>
      <c r="J38" s="88">
        <f t="shared" si="9"/>
        <v>15</v>
      </c>
    </row>
    <row r="39" spans="1:10" ht="15">
      <c r="A39" s="98">
        <v>38</v>
      </c>
      <c r="B39" s="99" t="s">
        <v>130</v>
      </c>
      <c r="C39" s="82">
        <v>43656</v>
      </c>
      <c r="D39" s="82">
        <v>47595</v>
      </c>
      <c r="E39" s="82">
        <v>47654</v>
      </c>
      <c r="F39" s="9">
        <f t="shared" si="5"/>
        <v>0.01666478409463264</v>
      </c>
      <c r="G39" s="9">
        <f t="shared" si="6"/>
        <v>0.09157962250320689</v>
      </c>
      <c r="H39" s="73">
        <f t="shared" si="7"/>
        <v>3998</v>
      </c>
      <c r="I39" s="38">
        <f t="shared" si="8"/>
        <v>0.020347919911238688</v>
      </c>
      <c r="J39" s="88">
        <f t="shared" si="9"/>
        <v>59</v>
      </c>
    </row>
    <row r="40" spans="1:10" ht="15">
      <c r="A40" s="98">
        <v>39</v>
      </c>
      <c r="B40" s="99" t="s">
        <v>131</v>
      </c>
      <c r="C40" s="82">
        <v>13045</v>
      </c>
      <c r="D40" s="82">
        <v>13858</v>
      </c>
      <c r="E40" s="82">
        <v>13833</v>
      </c>
      <c r="F40" s="9">
        <f t="shared" si="5"/>
        <v>0.004837452435914159</v>
      </c>
      <c r="G40" s="9">
        <f t="shared" si="6"/>
        <v>0.06040628593330778</v>
      </c>
      <c r="H40" s="73">
        <f t="shared" si="7"/>
        <v>788</v>
      </c>
      <c r="I40" s="38">
        <f t="shared" si="8"/>
        <v>0.004010545495261653</v>
      </c>
      <c r="J40" s="88">
        <f t="shared" si="9"/>
        <v>-25</v>
      </c>
    </row>
    <row r="41" spans="1:10" ht="15">
      <c r="A41" s="98">
        <v>40</v>
      </c>
      <c r="B41" s="99" t="s">
        <v>132</v>
      </c>
      <c r="C41" s="82">
        <v>11144</v>
      </c>
      <c r="D41" s="82">
        <v>11761</v>
      </c>
      <c r="E41" s="82">
        <v>11789</v>
      </c>
      <c r="F41" s="9">
        <f t="shared" si="5"/>
        <v>0.004122657902623583</v>
      </c>
      <c r="G41" s="9">
        <f t="shared" si="6"/>
        <v>0.05787867910983489</v>
      </c>
      <c r="H41" s="73">
        <f t="shared" si="7"/>
        <v>645</v>
      </c>
      <c r="I41" s="38">
        <f t="shared" si="8"/>
        <v>0.0032827434574159466</v>
      </c>
      <c r="J41" s="88">
        <f t="shared" si="9"/>
        <v>28</v>
      </c>
    </row>
    <row r="42" spans="1:10" ht="15">
      <c r="A42" s="98">
        <v>41</v>
      </c>
      <c r="B42" s="99" t="s">
        <v>133</v>
      </c>
      <c r="C42" s="82">
        <v>50073</v>
      </c>
      <c r="D42" s="82">
        <v>54345</v>
      </c>
      <c r="E42" s="82">
        <v>54075</v>
      </c>
      <c r="F42" s="9">
        <f t="shared" si="5"/>
        <v>0.018910232087909935</v>
      </c>
      <c r="G42" s="9">
        <f t="shared" si="6"/>
        <v>0.07992331196453178</v>
      </c>
      <c r="H42" s="73">
        <f t="shared" si="7"/>
        <v>4002</v>
      </c>
      <c r="I42" s="38">
        <f t="shared" si="8"/>
        <v>0.020368278010199407</v>
      </c>
      <c r="J42" s="88">
        <f t="shared" si="9"/>
        <v>-270</v>
      </c>
    </row>
    <row r="43" spans="1:10" ht="15">
      <c r="A43" s="98">
        <v>42</v>
      </c>
      <c r="B43" s="99" t="s">
        <v>134</v>
      </c>
      <c r="C43" s="82">
        <v>67086</v>
      </c>
      <c r="D43" s="82">
        <v>71786</v>
      </c>
      <c r="E43" s="82">
        <v>72014</v>
      </c>
      <c r="F43" s="9">
        <f t="shared" si="5"/>
        <v>0.025183568258506633</v>
      </c>
      <c r="G43" s="9">
        <f t="shared" si="6"/>
        <v>0.07345794949765971</v>
      </c>
      <c r="H43" s="73">
        <f t="shared" si="7"/>
        <v>4928</v>
      </c>
      <c r="I43" s="38">
        <f t="shared" si="8"/>
        <v>0.025081177919605867</v>
      </c>
      <c r="J43" s="88">
        <f t="shared" si="9"/>
        <v>228</v>
      </c>
    </row>
    <row r="44" spans="1:10" ht="15">
      <c r="A44" s="98">
        <v>43</v>
      </c>
      <c r="B44" s="99" t="s">
        <v>135</v>
      </c>
      <c r="C44" s="82">
        <v>20513</v>
      </c>
      <c r="D44" s="82">
        <v>21279</v>
      </c>
      <c r="E44" s="82">
        <v>21342</v>
      </c>
      <c r="F44" s="9">
        <f t="shared" si="5"/>
        <v>0.007463378145541819</v>
      </c>
      <c r="G44" s="9">
        <f t="shared" si="6"/>
        <v>0.04041339638278165</v>
      </c>
      <c r="H44" s="73">
        <f t="shared" si="7"/>
        <v>829</v>
      </c>
      <c r="I44" s="38">
        <f t="shared" si="8"/>
        <v>0.004219216009609022</v>
      </c>
      <c r="J44" s="88">
        <f t="shared" si="9"/>
        <v>63</v>
      </c>
    </row>
    <row r="45" spans="1:10" ht="15">
      <c r="A45" s="98">
        <v>44</v>
      </c>
      <c r="B45" s="99" t="s">
        <v>136</v>
      </c>
      <c r="C45" s="82">
        <v>34902</v>
      </c>
      <c r="D45" s="82">
        <v>37369</v>
      </c>
      <c r="E45" s="82">
        <v>37511</v>
      </c>
      <c r="F45" s="9">
        <f t="shared" si="5"/>
        <v>0.01311773861950235</v>
      </c>
      <c r="G45" s="9">
        <f t="shared" si="6"/>
        <v>0.07475216319981663</v>
      </c>
      <c r="H45" s="73">
        <f t="shared" si="7"/>
        <v>2609</v>
      </c>
      <c r="I45" s="38">
        <f t="shared" si="8"/>
        <v>0.013278570047128999</v>
      </c>
      <c r="J45" s="88">
        <f t="shared" si="9"/>
        <v>142</v>
      </c>
    </row>
    <row r="46" spans="1:10" ht="15">
      <c r="A46" s="98">
        <v>45</v>
      </c>
      <c r="B46" s="99" t="s">
        <v>137</v>
      </c>
      <c r="C46" s="82">
        <v>39541</v>
      </c>
      <c r="D46" s="82">
        <v>42247</v>
      </c>
      <c r="E46" s="82">
        <v>42350</v>
      </c>
      <c r="F46" s="9">
        <f t="shared" si="5"/>
        <v>0.01480995522742461</v>
      </c>
      <c r="G46" s="9">
        <f t="shared" si="6"/>
        <v>0.07104018613590957</v>
      </c>
      <c r="H46" s="73">
        <f t="shared" si="7"/>
        <v>2809</v>
      </c>
      <c r="I46" s="38">
        <f t="shared" si="8"/>
        <v>0.014296474995164952</v>
      </c>
      <c r="J46" s="88">
        <f t="shared" si="9"/>
        <v>103</v>
      </c>
    </row>
    <row r="47" spans="1:10" ht="15">
      <c r="A47" s="98">
        <v>46</v>
      </c>
      <c r="B47" s="99" t="s">
        <v>138</v>
      </c>
      <c r="C47" s="82">
        <v>31857</v>
      </c>
      <c r="D47" s="82">
        <v>34425</v>
      </c>
      <c r="E47" s="82">
        <v>34498</v>
      </c>
      <c r="F47" s="9">
        <f t="shared" si="5"/>
        <v>0.012064081120087231</v>
      </c>
      <c r="G47" s="9">
        <f t="shared" si="6"/>
        <v>0.08290171704805852</v>
      </c>
      <c r="H47" s="73">
        <f t="shared" si="7"/>
        <v>2641</v>
      </c>
      <c r="I47" s="38">
        <f t="shared" si="8"/>
        <v>0.01344143483881475</v>
      </c>
      <c r="J47" s="88">
        <f t="shared" si="9"/>
        <v>73</v>
      </c>
    </row>
    <row r="48" spans="1:10" s="120" customFormat="1" ht="15">
      <c r="A48" s="115">
        <v>47</v>
      </c>
      <c r="B48" s="116" t="s">
        <v>139</v>
      </c>
      <c r="C48" s="121">
        <v>22427</v>
      </c>
      <c r="D48" s="121">
        <v>25246</v>
      </c>
      <c r="E48" s="121">
        <v>24349</v>
      </c>
      <c r="F48" s="118">
        <f t="shared" si="5"/>
        <v>0.008514937422256478</v>
      </c>
      <c r="G48" s="118">
        <f t="shared" si="6"/>
        <v>0.08570027199357917</v>
      </c>
      <c r="H48" s="117">
        <f t="shared" si="7"/>
        <v>1922</v>
      </c>
      <c r="I48" s="119">
        <f t="shared" si="8"/>
        <v>0.009782066550625503</v>
      </c>
      <c r="J48" s="122">
        <f t="shared" si="9"/>
        <v>-897</v>
      </c>
    </row>
    <row r="49" spans="1:10" ht="15">
      <c r="A49" s="98">
        <v>48</v>
      </c>
      <c r="B49" s="99" t="s">
        <v>140</v>
      </c>
      <c r="C49" s="82">
        <v>32589</v>
      </c>
      <c r="D49" s="82">
        <v>34318</v>
      </c>
      <c r="E49" s="82">
        <v>34660</v>
      </c>
      <c r="F49" s="9">
        <f t="shared" si="5"/>
        <v>0.012120733132999693</v>
      </c>
      <c r="G49" s="9">
        <f t="shared" si="6"/>
        <v>0.06354905029304367</v>
      </c>
      <c r="H49" s="73">
        <f t="shared" si="7"/>
        <v>2071</v>
      </c>
      <c r="I49" s="38">
        <f t="shared" si="8"/>
        <v>0.010540405736912287</v>
      </c>
      <c r="J49" s="88">
        <f t="shared" si="9"/>
        <v>342</v>
      </c>
    </row>
    <row r="50" spans="1:10" ht="15">
      <c r="A50" s="98">
        <v>49</v>
      </c>
      <c r="B50" s="99" t="s">
        <v>141</v>
      </c>
      <c r="C50" s="82">
        <v>12550</v>
      </c>
      <c r="D50" s="82">
        <v>14293</v>
      </c>
      <c r="E50" s="82">
        <v>13883</v>
      </c>
      <c r="F50" s="9">
        <f t="shared" si="5"/>
        <v>0.004854937625084672</v>
      </c>
      <c r="G50" s="9">
        <f t="shared" si="6"/>
        <v>0.10621513944223107</v>
      </c>
      <c r="H50" s="73">
        <f t="shared" si="7"/>
        <v>1333</v>
      </c>
      <c r="I50" s="38">
        <f t="shared" si="8"/>
        <v>0.0067843364786596225</v>
      </c>
      <c r="J50" s="88">
        <f t="shared" si="9"/>
        <v>-410</v>
      </c>
    </row>
    <row r="51" spans="1:10" ht="15">
      <c r="A51" s="98">
        <v>50</v>
      </c>
      <c r="B51" s="99" t="s">
        <v>142</v>
      </c>
      <c r="C51" s="82">
        <v>11378</v>
      </c>
      <c r="D51" s="82">
        <v>11874</v>
      </c>
      <c r="E51" s="82">
        <v>11969</v>
      </c>
      <c r="F51" s="9">
        <f t="shared" si="5"/>
        <v>0.00418560458363743</v>
      </c>
      <c r="G51" s="9">
        <f t="shared" si="6"/>
        <v>0.051942344876076636</v>
      </c>
      <c r="H51" s="73">
        <f t="shared" si="7"/>
        <v>591</v>
      </c>
      <c r="I51" s="38">
        <f t="shared" si="8"/>
        <v>0.0030079091214462394</v>
      </c>
      <c r="J51" s="88">
        <f t="shared" si="9"/>
        <v>95</v>
      </c>
    </row>
    <row r="52" spans="1:10" ht="15">
      <c r="A52" s="98">
        <v>51</v>
      </c>
      <c r="B52" s="99" t="s">
        <v>143</v>
      </c>
      <c r="C52" s="82">
        <v>13582</v>
      </c>
      <c r="D52" s="82">
        <v>14174</v>
      </c>
      <c r="E52" s="82">
        <v>14209</v>
      </c>
      <c r="F52" s="9">
        <f t="shared" si="5"/>
        <v>0.0049689410584764174</v>
      </c>
      <c r="G52" s="9">
        <f t="shared" si="6"/>
        <v>0.04616404064202621</v>
      </c>
      <c r="H52" s="73">
        <f t="shared" si="7"/>
        <v>627</v>
      </c>
      <c r="I52" s="38">
        <f t="shared" si="8"/>
        <v>0.0031911320120927107</v>
      </c>
      <c r="J52" s="88">
        <f t="shared" si="9"/>
        <v>35</v>
      </c>
    </row>
    <row r="53" spans="1:10" ht="15">
      <c r="A53" s="98">
        <v>52</v>
      </c>
      <c r="B53" s="99" t="s">
        <v>144</v>
      </c>
      <c r="C53" s="82">
        <v>23115</v>
      </c>
      <c r="D53" s="82">
        <v>24658</v>
      </c>
      <c r="E53" s="82">
        <v>24825</v>
      </c>
      <c r="F53" s="9">
        <f t="shared" si="5"/>
        <v>0.008681396423159763</v>
      </c>
      <c r="G53" s="9">
        <f t="shared" si="6"/>
        <v>0.07397793640493186</v>
      </c>
      <c r="H53" s="73">
        <f t="shared" si="7"/>
        <v>1710</v>
      </c>
      <c r="I53" s="38">
        <f t="shared" si="8"/>
        <v>0.008703087305707393</v>
      </c>
      <c r="J53" s="88">
        <f t="shared" si="9"/>
        <v>167</v>
      </c>
    </row>
    <row r="54" spans="1:10" ht="15">
      <c r="A54" s="98">
        <v>53</v>
      </c>
      <c r="B54" s="99" t="s">
        <v>145</v>
      </c>
      <c r="C54" s="82">
        <v>14411</v>
      </c>
      <c r="D54" s="82">
        <v>15172</v>
      </c>
      <c r="E54" s="82">
        <v>15311</v>
      </c>
      <c r="F54" s="9">
        <f t="shared" si="5"/>
        <v>0.005354314627794527</v>
      </c>
      <c r="G54" s="9">
        <f t="shared" si="6"/>
        <v>0.062452293386996045</v>
      </c>
      <c r="H54" s="73">
        <f t="shared" si="7"/>
        <v>900</v>
      </c>
      <c r="I54" s="38">
        <f t="shared" si="8"/>
        <v>0.004580572266161786</v>
      </c>
      <c r="J54" s="88">
        <f t="shared" si="9"/>
        <v>139</v>
      </c>
    </row>
    <row r="55" spans="1:10" ht="15">
      <c r="A55" s="98">
        <v>54</v>
      </c>
      <c r="B55" s="99" t="s">
        <v>146</v>
      </c>
      <c r="C55" s="82">
        <v>27080</v>
      </c>
      <c r="D55" s="82">
        <v>29159</v>
      </c>
      <c r="E55" s="82">
        <v>29194</v>
      </c>
      <c r="F55" s="9">
        <f t="shared" si="5"/>
        <v>0.010209252252879199</v>
      </c>
      <c r="G55" s="9">
        <f t="shared" si="6"/>
        <v>0.07806499261447562</v>
      </c>
      <c r="H55" s="73">
        <f t="shared" si="7"/>
        <v>2114</v>
      </c>
      <c r="I55" s="38">
        <f t="shared" si="8"/>
        <v>0.010759255300740017</v>
      </c>
      <c r="J55" s="88">
        <f t="shared" si="9"/>
        <v>35</v>
      </c>
    </row>
    <row r="56" spans="1:10" ht="15">
      <c r="A56" s="98">
        <v>55</v>
      </c>
      <c r="B56" s="99" t="s">
        <v>147</v>
      </c>
      <c r="C56" s="82">
        <v>47632</v>
      </c>
      <c r="D56" s="82">
        <v>50025</v>
      </c>
      <c r="E56" s="82">
        <v>50662</v>
      </c>
      <c r="F56" s="9">
        <f t="shared" si="5"/>
        <v>0.01771669307513071</v>
      </c>
      <c r="G56" s="9">
        <f t="shared" si="6"/>
        <v>0.0636126973463218</v>
      </c>
      <c r="H56" s="73">
        <f t="shared" si="7"/>
        <v>3030</v>
      </c>
      <c r="I56" s="38">
        <f t="shared" si="8"/>
        <v>0.015421259962744679</v>
      </c>
      <c r="J56" s="88">
        <f t="shared" si="9"/>
        <v>637</v>
      </c>
    </row>
    <row r="57" spans="1:10" ht="15">
      <c r="A57" s="98">
        <v>56</v>
      </c>
      <c r="B57" s="99" t="s">
        <v>148</v>
      </c>
      <c r="C57" s="82">
        <v>13454</v>
      </c>
      <c r="D57" s="82">
        <v>14968</v>
      </c>
      <c r="E57" s="82">
        <v>14546</v>
      </c>
      <c r="F57" s="9">
        <f t="shared" si="5"/>
        <v>0.005086791233485676</v>
      </c>
      <c r="G57" s="9">
        <f t="shared" si="6"/>
        <v>0.08116545265348596</v>
      </c>
      <c r="H57" s="73">
        <f t="shared" si="7"/>
        <v>1092</v>
      </c>
      <c r="I57" s="38">
        <f t="shared" si="8"/>
        <v>0.0055577610162763</v>
      </c>
      <c r="J57" s="88">
        <f t="shared" si="9"/>
        <v>-422</v>
      </c>
    </row>
    <row r="58" spans="1:10" ht="15">
      <c r="A58" s="98">
        <v>57</v>
      </c>
      <c r="B58" s="99" t="s">
        <v>149</v>
      </c>
      <c r="C58" s="82">
        <v>9583</v>
      </c>
      <c r="D58" s="82">
        <v>10246</v>
      </c>
      <c r="E58" s="82">
        <v>10253</v>
      </c>
      <c r="F58" s="9">
        <f t="shared" si="5"/>
        <v>0.0035855128913054196</v>
      </c>
      <c r="G58" s="9">
        <f t="shared" si="6"/>
        <v>0.06991547532088073</v>
      </c>
      <c r="H58" s="73">
        <f t="shared" si="7"/>
        <v>670</v>
      </c>
      <c r="I58" s="38">
        <f t="shared" si="8"/>
        <v>0.0034099815759204405</v>
      </c>
      <c r="J58" s="88">
        <f t="shared" si="9"/>
        <v>7</v>
      </c>
    </row>
    <row r="59" spans="1:10" ht="15">
      <c r="A59" s="98">
        <v>58</v>
      </c>
      <c r="B59" s="99" t="s">
        <v>150</v>
      </c>
      <c r="C59" s="82">
        <v>27134</v>
      </c>
      <c r="D59" s="82">
        <v>28863</v>
      </c>
      <c r="E59" s="82">
        <v>28512</v>
      </c>
      <c r="F59" s="9">
        <f t="shared" si="5"/>
        <v>0.0099707542725934</v>
      </c>
      <c r="G59" s="9">
        <f t="shared" si="6"/>
        <v>0.050784992997715044</v>
      </c>
      <c r="H59" s="73">
        <f t="shared" si="7"/>
        <v>1378</v>
      </c>
      <c r="I59" s="38">
        <f t="shared" si="8"/>
        <v>0.007013365091967712</v>
      </c>
      <c r="J59" s="88">
        <f t="shared" si="9"/>
        <v>-351</v>
      </c>
    </row>
    <row r="60" spans="1:10" ht="15">
      <c r="A60" s="98">
        <v>59</v>
      </c>
      <c r="B60" s="99" t="s">
        <v>151</v>
      </c>
      <c r="C60" s="82">
        <v>23808</v>
      </c>
      <c r="D60" s="82">
        <v>26007</v>
      </c>
      <c r="E60" s="82">
        <v>26064</v>
      </c>
      <c r="F60" s="9">
        <f t="shared" si="5"/>
        <v>0.009114679410805078</v>
      </c>
      <c r="G60" s="9">
        <f t="shared" si="6"/>
        <v>0.09475806451612903</v>
      </c>
      <c r="H60" s="73">
        <f t="shared" si="7"/>
        <v>2256</v>
      </c>
      <c r="I60" s="38">
        <f t="shared" si="8"/>
        <v>0.011481967813845544</v>
      </c>
      <c r="J60" s="88">
        <f t="shared" si="9"/>
        <v>57</v>
      </c>
    </row>
    <row r="61" spans="1:10" ht="15">
      <c r="A61" s="98">
        <v>60</v>
      </c>
      <c r="B61" s="99" t="s">
        <v>152</v>
      </c>
      <c r="C61" s="82">
        <v>23314</v>
      </c>
      <c r="D61" s="82">
        <v>24436</v>
      </c>
      <c r="E61" s="82">
        <v>24595</v>
      </c>
      <c r="F61" s="9">
        <f t="shared" si="5"/>
        <v>0.008600964552975402</v>
      </c>
      <c r="G61" s="9">
        <f t="shared" si="6"/>
        <v>0.05494552629321438</v>
      </c>
      <c r="H61" s="73">
        <f t="shared" si="7"/>
        <v>1281</v>
      </c>
      <c r="I61" s="38">
        <f t="shared" si="8"/>
        <v>0.006519681192170275</v>
      </c>
      <c r="J61" s="88">
        <f t="shared" si="9"/>
        <v>159</v>
      </c>
    </row>
    <row r="62" spans="1:10" ht="15">
      <c r="A62" s="98">
        <v>61</v>
      </c>
      <c r="B62" s="99" t="s">
        <v>153</v>
      </c>
      <c r="C62" s="82">
        <v>34785</v>
      </c>
      <c r="D62" s="82">
        <v>35995</v>
      </c>
      <c r="E62" s="82">
        <v>35869</v>
      </c>
      <c r="F62" s="9">
        <f t="shared" si="5"/>
        <v>0.0125435250071427</v>
      </c>
      <c r="G62" s="9">
        <f t="shared" si="6"/>
        <v>0.031162857553543193</v>
      </c>
      <c r="H62" s="73">
        <f t="shared" si="7"/>
        <v>1084</v>
      </c>
      <c r="I62" s="38">
        <f t="shared" si="8"/>
        <v>0.005517044818354862</v>
      </c>
      <c r="J62" s="88">
        <f t="shared" si="9"/>
        <v>-126</v>
      </c>
    </row>
    <row r="63" spans="1:10" ht="15">
      <c r="A63" s="98">
        <v>62</v>
      </c>
      <c r="B63" s="99" t="s">
        <v>154</v>
      </c>
      <c r="C63" s="82">
        <v>9321</v>
      </c>
      <c r="D63" s="82">
        <v>10622</v>
      </c>
      <c r="E63" s="82">
        <v>10049</v>
      </c>
      <c r="F63" s="9">
        <f t="shared" si="5"/>
        <v>0.003514173319489726</v>
      </c>
      <c r="G63" s="9">
        <f t="shared" si="6"/>
        <v>0.07810320781032078</v>
      </c>
      <c r="H63" s="73">
        <f t="shared" si="7"/>
        <v>728</v>
      </c>
      <c r="I63" s="38">
        <f t="shared" si="8"/>
        <v>0.003705174010850867</v>
      </c>
      <c r="J63" s="88">
        <f t="shared" si="9"/>
        <v>-573</v>
      </c>
    </row>
    <row r="64" spans="1:10" ht="15">
      <c r="A64" s="98">
        <v>63</v>
      </c>
      <c r="B64" s="99" t="s">
        <v>155</v>
      </c>
      <c r="C64" s="82">
        <v>37217</v>
      </c>
      <c r="D64" s="82">
        <v>41541</v>
      </c>
      <c r="E64" s="82">
        <v>42161</v>
      </c>
      <c r="F64" s="9">
        <f t="shared" si="5"/>
        <v>0.014743861212360071</v>
      </c>
      <c r="G64" s="9">
        <f t="shared" si="6"/>
        <v>0.13284251820404655</v>
      </c>
      <c r="H64" s="73">
        <f t="shared" si="7"/>
        <v>4944</v>
      </c>
      <c r="I64" s="38">
        <f t="shared" si="8"/>
        <v>0.025162610315448742</v>
      </c>
      <c r="J64" s="88">
        <f t="shared" si="9"/>
        <v>620</v>
      </c>
    </row>
    <row r="65" spans="1:10" ht="15">
      <c r="A65" s="98">
        <v>64</v>
      </c>
      <c r="B65" s="99" t="s">
        <v>156</v>
      </c>
      <c r="C65" s="82">
        <v>12328</v>
      </c>
      <c r="D65" s="82">
        <v>12885</v>
      </c>
      <c r="E65" s="82">
        <v>12926</v>
      </c>
      <c r="F65" s="9">
        <f t="shared" si="5"/>
        <v>0.004520271104361051</v>
      </c>
      <c r="G65" s="9">
        <f t="shared" si="6"/>
        <v>0.048507462686567165</v>
      </c>
      <c r="H65" s="73">
        <f t="shared" si="7"/>
        <v>598</v>
      </c>
      <c r="I65" s="38">
        <f t="shared" si="8"/>
        <v>0.0030435357946274975</v>
      </c>
      <c r="J65" s="88">
        <f t="shared" si="9"/>
        <v>41</v>
      </c>
    </row>
    <row r="66" spans="1:10" ht="15">
      <c r="A66" s="98">
        <v>65</v>
      </c>
      <c r="B66" s="99" t="s">
        <v>157</v>
      </c>
      <c r="C66" s="82">
        <v>31286</v>
      </c>
      <c r="D66" s="82">
        <v>36215</v>
      </c>
      <c r="E66" s="82">
        <v>35199</v>
      </c>
      <c r="F66" s="9">
        <f aca="true" t="shared" si="10" ref="F66:F82">E66/$E$83</f>
        <v>0.012309223472257824</v>
      </c>
      <c r="G66" s="9">
        <f aca="true" t="shared" si="11" ref="G66:G82">(E66-C66)/C66</f>
        <v>0.12507191715144153</v>
      </c>
      <c r="H66" s="73">
        <f aca="true" t="shared" si="12" ref="H66:H82">E66-C66</f>
        <v>3913</v>
      </c>
      <c r="I66" s="38">
        <f aca="true" t="shared" si="13" ref="I66:I82">H66/$H$83</f>
        <v>0.019915310308323407</v>
      </c>
      <c r="J66" s="88">
        <f aca="true" t="shared" si="14" ref="J66:J82">E66-D66</f>
        <v>-1016</v>
      </c>
    </row>
    <row r="67" spans="1:10" ht="15">
      <c r="A67" s="98">
        <v>66</v>
      </c>
      <c r="B67" s="99" t="s">
        <v>158</v>
      </c>
      <c r="C67" s="82">
        <v>17985</v>
      </c>
      <c r="D67" s="82">
        <v>18878</v>
      </c>
      <c r="E67" s="82">
        <v>18759</v>
      </c>
      <c r="F67" s="9">
        <f t="shared" si="10"/>
        <v>0.006560093272993111</v>
      </c>
      <c r="G67" s="9">
        <f t="shared" si="11"/>
        <v>0.043035863219349456</v>
      </c>
      <c r="H67" s="73">
        <f t="shared" si="12"/>
        <v>774</v>
      </c>
      <c r="I67" s="38">
        <f t="shared" si="13"/>
        <v>0.003939292148899136</v>
      </c>
      <c r="J67" s="88">
        <f t="shared" si="14"/>
        <v>-119</v>
      </c>
    </row>
    <row r="68" spans="1:12" ht="15">
      <c r="A68" s="98">
        <v>67</v>
      </c>
      <c r="B68" s="99" t="s">
        <v>159</v>
      </c>
      <c r="C68" s="82">
        <v>21826</v>
      </c>
      <c r="D68" s="82">
        <v>23077</v>
      </c>
      <c r="E68" s="82">
        <v>23074</v>
      </c>
      <c r="F68" s="9">
        <f t="shared" si="10"/>
        <v>0.008069065098408393</v>
      </c>
      <c r="G68" s="9">
        <f t="shared" si="11"/>
        <v>0.057179510675341334</v>
      </c>
      <c r="H68" s="73">
        <f t="shared" si="12"/>
        <v>1248</v>
      </c>
      <c r="I68" s="38">
        <f t="shared" si="13"/>
        <v>0.006351726875744343</v>
      </c>
      <c r="J68" s="88">
        <f t="shared" si="14"/>
        <v>-3</v>
      </c>
      <c r="L68" s="17"/>
    </row>
    <row r="69" spans="1:10" ht="15">
      <c r="A69" s="98">
        <v>68</v>
      </c>
      <c r="B69" s="99" t="s">
        <v>160</v>
      </c>
      <c r="C69" s="82">
        <v>12707</v>
      </c>
      <c r="D69" s="82">
        <v>13161</v>
      </c>
      <c r="E69" s="82">
        <v>13134</v>
      </c>
      <c r="F69" s="9">
        <f t="shared" si="10"/>
        <v>0.004593009491310386</v>
      </c>
      <c r="G69" s="9">
        <f t="shared" si="11"/>
        <v>0.033603525615802314</v>
      </c>
      <c r="H69" s="73">
        <f t="shared" si="12"/>
        <v>427</v>
      </c>
      <c r="I69" s="38">
        <f t="shared" si="13"/>
        <v>0.0021732270640567584</v>
      </c>
      <c r="J69" s="88">
        <f t="shared" si="14"/>
        <v>-27</v>
      </c>
    </row>
    <row r="70" spans="1:10" ht="15">
      <c r="A70" s="98">
        <v>69</v>
      </c>
      <c r="B70" s="99" t="s">
        <v>161</v>
      </c>
      <c r="C70" s="82">
        <v>4795</v>
      </c>
      <c r="D70" s="82">
        <v>5084</v>
      </c>
      <c r="E70" s="82">
        <v>5101</v>
      </c>
      <c r="F70" s="9">
        <f t="shared" si="10"/>
        <v>0.0017838389991757483</v>
      </c>
      <c r="G70" s="9">
        <f t="shared" si="11"/>
        <v>0.06381647549530761</v>
      </c>
      <c r="H70" s="73">
        <f t="shared" si="12"/>
        <v>306</v>
      </c>
      <c r="I70" s="38">
        <f t="shared" si="13"/>
        <v>0.0015573945704950073</v>
      </c>
      <c r="J70" s="88">
        <f t="shared" si="14"/>
        <v>17</v>
      </c>
    </row>
    <row r="71" spans="1:10" ht="15">
      <c r="A71" s="98">
        <v>70</v>
      </c>
      <c r="B71" s="99" t="s">
        <v>162</v>
      </c>
      <c r="C71" s="82">
        <v>8475</v>
      </c>
      <c r="D71" s="82">
        <v>9053</v>
      </c>
      <c r="E71" s="82">
        <v>9078</v>
      </c>
      <c r="F71" s="9">
        <f t="shared" si="10"/>
        <v>0.0031746109457983615</v>
      </c>
      <c r="G71" s="9">
        <f t="shared" si="11"/>
        <v>0.07115044247787611</v>
      </c>
      <c r="H71" s="73">
        <f t="shared" si="12"/>
        <v>603</v>
      </c>
      <c r="I71" s="38">
        <f t="shared" si="13"/>
        <v>0.0030689834183283966</v>
      </c>
      <c r="J71" s="88">
        <f t="shared" si="14"/>
        <v>25</v>
      </c>
    </row>
    <row r="72" spans="1:10" ht="15">
      <c r="A72" s="98">
        <v>71</v>
      </c>
      <c r="B72" s="99" t="s">
        <v>163</v>
      </c>
      <c r="C72" s="82">
        <v>15601</v>
      </c>
      <c r="D72" s="82">
        <v>15987</v>
      </c>
      <c r="E72" s="82">
        <v>16039</v>
      </c>
      <c r="F72" s="9">
        <f t="shared" si="10"/>
        <v>0.005608898982117198</v>
      </c>
      <c r="G72" s="9">
        <f t="shared" si="11"/>
        <v>0.02807512338952631</v>
      </c>
      <c r="H72" s="73">
        <f t="shared" si="12"/>
        <v>438</v>
      </c>
      <c r="I72" s="38">
        <f t="shared" si="13"/>
        <v>0.0022292118361987357</v>
      </c>
      <c r="J72" s="88">
        <f t="shared" si="14"/>
        <v>52</v>
      </c>
    </row>
    <row r="73" spans="1:10" ht="15">
      <c r="A73" s="98">
        <v>72</v>
      </c>
      <c r="B73" s="99" t="s">
        <v>164</v>
      </c>
      <c r="C73" s="82">
        <v>16945</v>
      </c>
      <c r="D73" s="82">
        <v>18523</v>
      </c>
      <c r="E73" s="82">
        <v>18138</v>
      </c>
      <c r="F73" s="9">
        <f t="shared" si="10"/>
        <v>0.0063429272234953385</v>
      </c>
      <c r="G73" s="9">
        <f t="shared" si="11"/>
        <v>0.07040424904101505</v>
      </c>
      <c r="H73" s="73">
        <f t="shared" si="12"/>
        <v>1193</v>
      </c>
      <c r="I73" s="38">
        <f t="shared" si="13"/>
        <v>0.006071803015034456</v>
      </c>
      <c r="J73" s="88">
        <f t="shared" si="14"/>
        <v>-385</v>
      </c>
    </row>
    <row r="74" spans="1:10" ht="15">
      <c r="A74" s="98">
        <v>73</v>
      </c>
      <c r="B74" s="99" t="s">
        <v>165</v>
      </c>
      <c r="C74" s="82">
        <v>19555</v>
      </c>
      <c r="D74" s="82">
        <v>22750</v>
      </c>
      <c r="E74" s="82">
        <v>21123</v>
      </c>
      <c r="F74" s="9">
        <f t="shared" si="10"/>
        <v>0.007386793016974972</v>
      </c>
      <c r="G74" s="9">
        <f t="shared" si="11"/>
        <v>0.08018409613909486</v>
      </c>
      <c r="H74" s="73">
        <f t="shared" si="12"/>
        <v>1568</v>
      </c>
      <c r="I74" s="38">
        <f t="shared" si="13"/>
        <v>0.007980374792601866</v>
      </c>
      <c r="J74" s="88">
        <f t="shared" si="14"/>
        <v>-1627</v>
      </c>
    </row>
    <row r="75" spans="1:10" ht="15">
      <c r="A75" s="98">
        <v>74</v>
      </c>
      <c r="B75" s="99" t="s">
        <v>166</v>
      </c>
      <c r="C75" s="82">
        <v>7629</v>
      </c>
      <c r="D75" s="82">
        <v>8105</v>
      </c>
      <c r="E75" s="82">
        <v>8147</v>
      </c>
      <c r="F75" s="9">
        <f t="shared" si="10"/>
        <v>0.0028490367234434073</v>
      </c>
      <c r="G75" s="9">
        <f t="shared" si="11"/>
        <v>0.06789880718311705</v>
      </c>
      <c r="H75" s="73">
        <f t="shared" si="12"/>
        <v>518</v>
      </c>
      <c r="I75" s="38">
        <f t="shared" si="13"/>
        <v>0.002636373815413117</v>
      </c>
      <c r="J75" s="88">
        <f t="shared" si="14"/>
        <v>42</v>
      </c>
    </row>
    <row r="76" spans="1:10" ht="15">
      <c r="A76" s="98">
        <v>75</v>
      </c>
      <c r="B76" s="99" t="s">
        <v>167</v>
      </c>
      <c r="C76" s="82">
        <v>4810</v>
      </c>
      <c r="D76" s="82">
        <v>5437</v>
      </c>
      <c r="E76" s="82">
        <v>5280</v>
      </c>
      <c r="F76" s="9">
        <f t="shared" si="10"/>
        <v>0.001846435976406185</v>
      </c>
      <c r="G76" s="9">
        <f t="shared" si="11"/>
        <v>0.09771309771309772</v>
      </c>
      <c r="H76" s="73">
        <f t="shared" si="12"/>
        <v>470</v>
      </c>
      <c r="I76" s="38">
        <f t="shared" si="13"/>
        <v>0.0023920766278844883</v>
      </c>
      <c r="J76" s="88">
        <f t="shared" si="14"/>
        <v>-157</v>
      </c>
    </row>
    <row r="77" spans="1:10" ht="15">
      <c r="A77" s="98">
        <v>76</v>
      </c>
      <c r="B77" s="99" t="s">
        <v>168</v>
      </c>
      <c r="C77" s="82">
        <v>6652</v>
      </c>
      <c r="D77" s="82">
        <v>7425</v>
      </c>
      <c r="E77" s="82">
        <v>7210</v>
      </c>
      <c r="F77" s="9">
        <f t="shared" si="10"/>
        <v>0.0025213642783879914</v>
      </c>
      <c r="G77" s="9">
        <f t="shared" si="11"/>
        <v>0.08388454600120264</v>
      </c>
      <c r="H77" s="73">
        <f t="shared" si="12"/>
        <v>558</v>
      </c>
      <c r="I77" s="38">
        <f t="shared" si="13"/>
        <v>0.0028399548050203074</v>
      </c>
      <c r="J77" s="88">
        <f t="shared" si="14"/>
        <v>-215</v>
      </c>
    </row>
    <row r="78" spans="1:10" ht="15">
      <c r="A78" s="98">
        <v>77</v>
      </c>
      <c r="B78" s="99" t="s">
        <v>169</v>
      </c>
      <c r="C78" s="82">
        <v>9264</v>
      </c>
      <c r="D78" s="82">
        <v>10047</v>
      </c>
      <c r="E78" s="82">
        <v>10180</v>
      </c>
      <c r="F78" s="9">
        <f t="shared" si="10"/>
        <v>0.0035599845151164707</v>
      </c>
      <c r="G78" s="9">
        <f t="shared" si="11"/>
        <v>0.09887737478411053</v>
      </c>
      <c r="H78" s="73">
        <f t="shared" si="12"/>
        <v>916</v>
      </c>
      <c r="I78" s="38">
        <f t="shared" si="13"/>
        <v>0.004662004662004662</v>
      </c>
      <c r="J78" s="88">
        <f t="shared" si="14"/>
        <v>133</v>
      </c>
    </row>
    <row r="79" spans="1:10" ht="15">
      <c r="A79" s="98">
        <v>78</v>
      </c>
      <c r="B79" s="99" t="s">
        <v>170</v>
      </c>
      <c r="C79" s="82">
        <v>10427</v>
      </c>
      <c r="D79" s="82">
        <v>11109</v>
      </c>
      <c r="E79" s="82">
        <v>11160</v>
      </c>
      <c r="F79" s="9">
        <f t="shared" si="10"/>
        <v>0.0039026942228585276</v>
      </c>
      <c r="G79" s="9">
        <f t="shared" si="11"/>
        <v>0.07029826412199099</v>
      </c>
      <c r="H79" s="73">
        <f t="shared" si="12"/>
        <v>733</v>
      </c>
      <c r="I79" s="38">
        <f t="shared" si="13"/>
        <v>0.0037306216345517657</v>
      </c>
      <c r="J79" s="88">
        <f t="shared" si="14"/>
        <v>51</v>
      </c>
    </row>
    <row r="80" spans="1:10" ht="15">
      <c r="A80" s="98">
        <v>79</v>
      </c>
      <c r="B80" s="99" t="s">
        <v>171</v>
      </c>
      <c r="C80" s="82">
        <v>5260</v>
      </c>
      <c r="D80" s="82">
        <v>5736</v>
      </c>
      <c r="E80" s="82">
        <v>5810</v>
      </c>
      <c r="F80" s="9">
        <f t="shared" si="10"/>
        <v>0.0020317789816136243</v>
      </c>
      <c r="G80" s="9">
        <f t="shared" si="11"/>
        <v>0.10456273764258556</v>
      </c>
      <c r="H80" s="73">
        <f t="shared" si="12"/>
        <v>550</v>
      </c>
      <c r="I80" s="38">
        <f t="shared" si="13"/>
        <v>0.002799238607098869</v>
      </c>
      <c r="J80" s="88">
        <f t="shared" si="14"/>
        <v>74</v>
      </c>
    </row>
    <row r="81" spans="1:10" ht="15">
      <c r="A81" s="98">
        <v>80</v>
      </c>
      <c r="B81" s="99" t="s">
        <v>172</v>
      </c>
      <c r="C81" s="82">
        <v>15956</v>
      </c>
      <c r="D81" s="82">
        <v>17401</v>
      </c>
      <c r="E81" s="82">
        <v>17527</v>
      </c>
      <c r="F81" s="9">
        <f t="shared" si="10"/>
        <v>0.006129258211831668</v>
      </c>
      <c r="G81" s="9">
        <f t="shared" si="11"/>
        <v>0.09845826021559288</v>
      </c>
      <c r="H81" s="73">
        <f t="shared" si="12"/>
        <v>1571</v>
      </c>
      <c r="I81" s="38">
        <f t="shared" si="13"/>
        <v>0.007995643366822406</v>
      </c>
      <c r="J81" s="88">
        <f t="shared" si="14"/>
        <v>126</v>
      </c>
    </row>
    <row r="82" spans="1:10" ht="15.75" thickBot="1">
      <c r="A82" s="101">
        <v>81</v>
      </c>
      <c r="B82" s="102" t="s">
        <v>173</v>
      </c>
      <c r="C82" s="82">
        <v>11201</v>
      </c>
      <c r="D82" s="82">
        <v>12053</v>
      </c>
      <c r="E82" s="82">
        <v>12124</v>
      </c>
      <c r="F82" s="11">
        <f t="shared" si="10"/>
        <v>0.00423980867006602</v>
      </c>
      <c r="G82" s="11">
        <f t="shared" si="11"/>
        <v>0.082403356843139</v>
      </c>
      <c r="H82" s="6">
        <f t="shared" si="12"/>
        <v>923</v>
      </c>
      <c r="I82" s="41">
        <f t="shared" si="13"/>
        <v>0.0046976313351859205</v>
      </c>
      <c r="J82" s="88">
        <f t="shared" si="14"/>
        <v>71</v>
      </c>
    </row>
    <row r="83" spans="1:12" s="17" customFormat="1" ht="15.75" thickBot="1">
      <c r="A83" s="112" t="s">
        <v>174</v>
      </c>
      <c r="B83" s="112"/>
      <c r="C83" s="81">
        <v>2663081</v>
      </c>
      <c r="D83" s="81">
        <v>2864800</v>
      </c>
      <c r="E83" s="81">
        <v>2859563</v>
      </c>
      <c r="F83" s="79">
        <f>E83/$E$83</f>
        <v>1</v>
      </c>
      <c r="G83" s="79">
        <f>(E83-C83)/C83</f>
        <v>0.07377995637383918</v>
      </c>
      <c r="H83" s="70">
        <f>E83-C83</f>
        <v>196482</v>
      </c>
      <c r="I83" s="78">
        <f>H83/$H$83</f>
        <v>1</v>
      </c>
      <c r="J83" s="89">
        <f>E83-D83</f>
        <v>-5237</v>
      </c>
      <c r="L83" s="13"/>
    </row>
    <row r="84" spans="3:9" ht="15">
      <c r="C84" s="14"/>
      <c r="D84" s="14"/>
      <c r="E84" s="14"/>
      <c r="I84" s="24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M143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A48" sqref="A48:IV48"/>
    </sheetView>
  </sheetViews>
  <sheetFormatPr defaultColWidth="9.140625" defaultRowHeight="15"/>
  <cols>
    <col min="1" max="1" width="12.7109375" style="13" bestFit="1" customWidth="1"/>
    <col min="2" max="2" width="18.8515625" style="13" bestFit="1" customWidth="1"/>
    <col min="3" max="3" width="12.00390625" style="13" bestFit="1" customWidth="1"/>
    <col min="4" max="4" width="12.00390625" style="13" customWidth="1"/>
    <col min="5" max="5" width="12.00390625" style="13" bestFit="1" customWidth="1"/>
    <col min="6" max="6" width="19.140625" style="13" customWidth="1"/>
    <col min="7" max="8" width="33.140625" style="13" customWidth="1"/>
    <col min="9" max="9" width="18.421875" style="13" customWidth="1"/>
    <col min="10" max="10" width="33.140625" style="13" customWidth="1"/>
    <col min="11" max="11" width="9.140625" style="13" customWidth="1"/>
    <col min="12" max="12" width="11.7109375" style="13" bestFit="1" customWidth="1"/>
    <col min="13" max="16384" width="9.140625" style="13" customWidth="1"/>
  </cols>
  <sheetData>
    <row r="1" spans="1:10" ht="30.75" thickBot="1">
      <c r="A1" s="5" t="s">
        <v>92</v>
      </c>
      <c r="B1" s="5" t="s">
        <v>175</v>
      </c>
      <c r="C1" s="5">
        <v>41487</v>
      </c>
      <c r="D1" s="5">
        <v>41821</v>
      </c>
      <c r="E1" s="5">
        <v>41852</v>
      </c>
      <c r="F1" s="2" t="s">
        <v>277</v>
      </c>
      <c r="G1" s="2" t="s">
        <v>284</v>
      </c>
      <c r="H1" s="2" t="s">
        <v>285</v>
      </c>
      <c r="I1" s="2" t="s">
        <v>279</v>
      </c>
      <c r="J1" s="2" t="s">
        <v>295</v>
      </c>
    </row>
    <row r="2" spans="1:13" ht="15">
      <c r="A2" s="103">
        <v>1</v>
      </c>
      <c r="B2" s="104" t="s">
        <v>93</v>
      </c>
      <c r="C2" s="73">
        <v>36326</v>
      </c>
      <c r="D2" s="73">
        <v>37245</v>
      </c>
      <c r="E2" s="73">
        <v>37255</v>
      </c>
      <c r="F2" s="8">
        <f aca="true" t="shared" si="0" ref="F2:F33">E2/$E$83</f>
        <v>0.022777323311433353</v>
      </c>
      <c r="G2" s="8">
        <f aca="true" t="shared" si="1" ref="G2:G33">(E2-C2)/C2</f>
        <v>0.025573969057975005</v>
      </c>
      <c r="H2" s="90">
        <f aca="true" t="shared" si="2" ref="H2:H33">E2-C2</f>
        <v>929</v>
      </c>
      <c r="I2" s="40">
        <f aca="true" t="shared" si="3" ref="I2:I33">H2/$H$83</f>
        <v>0.0142353662273981</v>
      </c>
      <c r="J2" s="7">
        <f aca="true" t="shared" si="4" ref="J2:J33">E2-D2</f>
        <v>10</v>
      </c>
      <c r="L2" s="105"/>
      <c r="M2" s="16"/>
    </row>
    <row r="3" spans="1:13" ht="15">
      <c r="A3" s="98">
        <v>2</v>
      </c>
      <c r="B3" s="99" t="s">
        <v>94</v>
      </c>
      <c r="C3" s="73">
        <v>5187</v>
      </c>
      <c r="D3" s="73">
        <v>5323</v>
      </c>
      <c r="E3" s="73">
        <v>5336</v>
      </c>
      <c r="F3" s="9">
        <f t="shared" si="0"/>
        <v>0.0032623754446331602</v>
      </c>
      <c r="G3" s="9">
        <f t="shared" si="1"/>
        <v>0.028725660304607673</v>
      </c>
      <c r="H3" s="83">
        <f t="shared" si="2"/>
        <v>149</v>
      </c>
      <c r="I3" s="38">
        <f t="shared" si="3"/>
        <v>0.002283174992338339</v>
      </c>
      <c r="J3" s="74">
        <f t="shared" si="4"/>
        <v>13</v>
      </c>
      <c r="L3" s="105"/>
      <c r="M3" s="16"/>
    </row>
    <row r="4" spans="1:13" ht="15">
      <c r="A4" s="98">
        <v>3</v>
      </c>
      <c r="B4" s="99" t="s">
        <v>95</v>
      </c>
      <c r="C4" s="73">
        <v>11046</v>
      </c>
      <c r="D4" s="73">
        <v>11217</v>
      </c>
      <c r="E4" s="73">
        <v>11336</v>
      </c>
      <c r="F4" s="9">
        <f t="shared" si="0"/>
        <v>0.00693071365074241</v>
      </c>
      <c r="G4" s="9">
        <f t="shared" si="1"/>
        <v>0.026253847546623212</v>
      </c>
      <c r="H4" s="83">
        <f t="shared" si="2"/>
        <v>290</v>
      </c>
      <c r="I4" s="38">
        <f t="shared" si="3"/>
        <v>0.004443763407906834</v>
      </c>
      <c r="J4" s="74">
        <f t="shared" si="4"/>
        <v>119</v>
      </c>
      <c r="L4" s="100"/>
      <c r="M4" s="16"/>
    </row>
    <row r="5" spans="1:13" ht="15">
      <c r="A5" s="98">
        <v>4</v>
      </c>
      <c r="B5" s="99" t="s">
        <v>96</v>
      </c>
      <c r="C5" s="73">
        <v>2012</v>
      </c>
      <c r="D5" s="73">
        <v>2062</v>
      </c>
      <c r="E5" s="73">
        <v>2076</v>
      </c>
      <c r="F5" s="9">
        <f t="shared" si="0"/>
        <v>0.0012692450193138006</v>
      </c>
      <c r="G5" s="9">
        <f t="shared" si="1"/>
        <v>0.03180914512922465</v>
      </c>
      <c r="H5" s="83">
        <f t="shared" si="2"/>
        <v>64</v>
      </c>
      <c r="I5" s="38">
        <f t="shared" si="3"/>
        <v>0.0009806926141587497</v>
      </c>
      <c r="J5" s="74">
        <f t="shared" si="4"/>
        <v>14</v>
      </c>
      <c r="L5" s="105"/>
      <c r="M5" s="16"/>
    </row>
    <row r="6" spans="1:13" ht="15">
      <c r="A6" s="98">
        <v>5</v>
      </c>
      <c r="B6" s="99" t="s">
        <v>97</v>
      </c>
      <c r="C6" s="73">
        <v>5117</v>
      </c>
      <c r="D6" s="73">
        <v>5222</v>
      </c>
      <c r="E6" s="73">
        <v>5301</v>
      </c>
      <c r="F6" s="9">
        <f t="shared" si="0"/>
        <v>0.003240976805097523</v>
      </c>
      <c r="G6" s="9">
        <f t="shared" si="1"/>
        <v>0.03595856947430135</v>
      </c>
      <c r="H6" s="83">
        <f t="shared" si="2"/>
        <v>184</v>
      </c>
      <c r="I6" s="38">
        <f t="shared" si="3"/>
        <v>0.002819491265706405</v>
      </c>
      <c r="J6" s="74">
        <f t="shared" si="4"/>
        <v>79</v>
      </c>
      <c r="L6" s="105"/>
      <c r="M6" s="16"/>
    </row>
    <row r="7" spans="1:13" ht="15">
      <c r="A7" s="98">
        <v>6</v>
      </c>
      <c r="B7" s="99" t="s">
        <v>98</v>
      </c>
      <c r="C7" s="73">
        <v>123447</v>
      </c>
      <c r="D7" s="73">
        <v>129244</v>
      </c>
      <c r="E7" s="73">
        <v>130133</v>
      </c>
      <c r="F7" s="9">
        <f t="shared" si="0"/>
        <v>0.07956197596260252</v>
      </c>
      <c r="G7" s="9">
        <f t="shared" si="1"/>
        <v>0.054160894958970245</v>
      </c>
      <c r="H7" s="83">
        <f t="shared" si="2"/>
        <v>6686</v>
      </c>
      <c r="I7" s="38">
        <f t="shared" si="3"/>
        <v>0.10245173153539687</v>
      </c>
      <c r="J7" s="74">
        <f t="shared" si="4"/>
        <v>889</v>
      </c>
      <c r="L7" s="105"/>
      <c r="M7" s="16"/>
    </row>
    <row r="8" spans="1:13" ht="15">
      <c r="A8" s="98">
        <v>7</v>
      </c>
      <c r="B8" s="99" t="s">
        <v>99</v>
      </c>
      <c r="C8" s="73">
        <v>63553</v>
      </c>
      <c r="D8" s="73">
        <v>66984</v>
      </c>
      <c r="E8" s="73">
        <v>67236</v>
      </c>
      <c r="F8" s="9">
        <f t="shared" si="0"/>
        <v>0.04110739793766026</v>
      </c>
      <c r="G8" s="9">
        <f t="shared" si="1"/>
        <v>0.0579516309222224</v>
      </c>
      <c r="H8" s="83">
        <f t="shared" si="2"/>
        <v>3683</v>
      </c>
      <c r="I8" s="38">
        <f t="shared" si="3"/>
        <v>0.0564357952804168</v>
      </c>
      <c r="J8" s="74">
        <f t="shared" si="4"/>
        <v>252</v>
      </c>
      <c r="L8" s="105"/>
      <c r="M8" s="16"/>
    </row>
    <row r="9" spans="1:13" ht="15">
      <c r="A9" s="98">
        <v>8</v>
      </c>
      <c r="B9" s="99" t="s">
        <v>100</v>
      </c>
      <c r="C9" s="73">
        <v>3186</v>
      </c>
      <c r="D9" s="73">
        <v>3181</v>
      </c>
      <c r="E9" s="73">
        <v>3199</v>
      </c>
      <c r="F9" s="9">
        <f t="shared" si="0"/>
        <v>0.0019558356535572486</v>
      </c>
      <c r="G9" s="9">
        <f t="shared" si="1"/>
        <v>0.004080351537978657</v>
      </c>
      <c r="H9" s="83">
        <f t="shared" si="2"/>
        <v>13</v>
      </c>
      <c r="I9" s="38">
        <f t="shared" si="3"/>
        <v>0.00019920318725099602</v>
      </c>
      <c r="J9" s="74">
        <f t="shared" si="4"/>
        <v>18</v>
      </c>
      <c r="L9" s="100"/>
      <c r="M9" s="16"/>
    </row>
    <row r="10" spans="1:13" ht="15">
      <c r="A10" s="98">
        <v>9</v>
      </c>
      <c r="B10" s="99" t="s">
        <v>101</v>
      </c>
      <c r="C10" s="73">
        <v>23613</v>
      </c>
      <c r="D10" s="73">
        <v>23910</v>
      </c>
      <c r="E10" s="73">
        <v>23968</v>
      </c>
      <c r="F10" s="9">
        <f t="shared" si="0"/>
        <v>0.014653788354004419</v>
      </c>
      <c r="G10" s="9">
        <f t="shared" si="1"/>
        <v>0.015034091390335833</v>
      </c>
      <c r="H10" s="83">
        <f t="shared" si="2"/>
        <v>355</v>
      </c>
      <c r="I10" s="38">
        <f t="shared" si="3"/>
        <v>0.005439779344161814</v>
      </c>
      <c r="J10" s="74">
        <f t="shared" si="4"/>
        <v>58</v>
      </c>
      <c r="L10" s="105"/>
      <c r="M10" s="16"/>
    </row>
    <row r="11" spans="1:13" ht="15">
      <c r="A11" s="98">
        <v>10</v>
      </c>
      <c r="B11" s="99" t="s">
        <v>102</v>
      </c>
      <c r="C11" s="73">
        <v>24932</v>
      </c>
      <c r="D11" s="73">
        <v>25558</v>
      </c>
      <c r="E11" s="73">
        <v>25655</v>
      </c>
      <c r="F11" s="9">
        <f t="shared" si="0"/>
        <v>0.015685202779622136</v>
      </c>
      <c r="G11" s="9">
        <f t="shared" si="1"/>
        <v>0.028998876945291192</v>
      </c>
      <c r="H11" s="83">
        <f t="shared" si="2"/>
        <v>723</v>
      </c>
      <c r="I11" s="38">
        <f t="shared" si="3"/>
        <v>0.011078761875574624</v>
      </c>
      <c r="J11" s="74">
        <f t="shared" si="4"/>
        <v>97</v>
      </c>
      <c r="L11" s="100"/>
      <c r="M11" s="16"/>
    </row>
    <row r="12" spans="1:13" ht="15">
      <c r="A12" s="98">
        <v>11</v>
      </c>
      <c r="B12" s="99" t="s">
        <v>103</v>
      </c>
      <c r="C12" s="73">
        <v>4158</v>
      </c>
      <c r="D12" s="73">
        <v>4189</v>
      </c>
      <c r="E12" s="73">
        <v>4227</v>
      </c>
      <c r="F12" s="9">
        <f t="shared" si="0"/>
        <v>0.002584344266203967</v>
      </c>
      <c r="G12" s="9">
        <f t="shared" si="1"/>
        <v>0.016594516594516596</v>
      </c>
      <c r="H12" s="83">
        <f t="shared" si="2"/>
        <v>69</v>
      </c>
      <c r="I12" s="38">
        <f t="shared" si="3"/>
        <v>0.001057309224639902</v>
      </c>
      <c r="J12" s="74">
        <f t="shared" si="4"/>
        <v>38</v>
      </c>
      <c r="L12" s="105"/>
      <c r="M12" s="16"/>
    </row>
    <row r="13" spans="1:13" ht="15">
      <c r="A13" s="98">
        <v>12</v>
      </c>
      <c r="B13" s="99" t="s">
        <v>104</v>
      </c>
      <c r="C13" s="73">
        <v>1600</v>
      </c>
      <c r="D13" s="73">
        <v>1662</v>
      </c>
      <c r="E13" s="73">
        <v>1756</v>
      </c>
      <c r="F13" s="9">
        <f t="shared" si="0"/>
        <v>0.001073600314987974</v>
      </c>
      <c r="G13" s="9">
        <f t="shared" si="1"/>
        <v>0.0975</v>
      </c>
      <c r="H13" s="83">
        <f t="shared" si="2"/>
        <v>156</v>
      </c>
      <c r="I13" s="38">
        <f t="shared" si="3"/>
        <v>0.002390438247011952</v>
      </c>
      <c r="J13" s="74">
        <f t="shared" si="4"/>
        <v>94</v>
      </c>
      <c r="L13" s="105"/>
      <c r="M13" s="16"/>
    </row>
    <row r="14" spans="1:13" ht="15">
      <c r="A14" s="98">
        <v>13</v>
      </c>
      <c r="B14" s="99" t="s">
        <v>105</v>
      </c>
      <c r="C14" s="73">
        <v>2293</v>
      </c>
      <c r="D14" s="73">
        <v>2320</v>
      </c>
      <c r="E14" s="73">
        <v>2377</v>
      </c>
      <c r="F14" s="9">
        <f t="shared" si="0"/>
        <v>0.0014532733193202813</v>
      </c>
      <c r="G14" s="9">
        <f t="shared" si="1"/>
        <v>0.03663323157435674</v>
      </c>
      <c r="H14" s="83">
        <f t="shared" si="2"/>
        <v>84</v>
      </c>
      <c r="I14" s="38">
        <f t="shared" si="3"/>
        <v>0.0012871590560833588</v>
      </c>
      <c r="J14" s="74">
        <f t="shared" si="4"/>
        <v>57</v>
      </c>
      <c r="L14" s="105"/>
      <c r="M14" s="16"/>
    </row>
    <row r="15" spans="1:13" ht="15">
      <c r="A15" s="98">
        <v>14</v>
      </c>
      <c r="B15" s="99" t="s">
        <v>106</v>
      </c>
      <c r="C15" s="73">
        <v>6366</v>
      </c>
      <c r="D15" s="73">
        <v>6564</v>
      </c>
      <c r="E15" s="73">
        <v>6593</v>
      </c>
      <c r="F15" s="9">
        <f t="shared" si="0"/>
        <v>0.004030892298813048</v>
      </c>
      <c r="G15" s="9">
        <f t="shared" si="1"/>
        <v>0.03565818410304744</v>
      </c>
      <c r="H15" s="83">
        <f t="shared" si="2"/>
        <v>227</v>
      </c>
      <c r="I15" s="38">
        <f t="shared" si="3"/>
        <v>0.003478394115844315</v>
      </c>
      <c r="J15" s="74">
        <f t="shared" si="4"/>
        <v>29</v>
      </c>
      <c r="L15" s="105"/>
      <c r="M15" s="16"/>
    </row>
    <row r="16" spans="1:13" ht="15">
      <c r="A16" s="98">
        <v>15</v>
      </c>
      <c r="B16" s="99" t="s">
        <v>107</v>
      </c>
      <c r="C16" s="73">
        <v>5248</v>
      </c>
      <c r="D16" s="73">
        <v>5346</v>
      </c>
      <c r="E16" s="73">
        <v>5391</v>
      </c>
      <c r="F16" s="9">
        <f t="shared" si="0"/>
        <v>0.0032960018781891614</v>
      </c>
      <c r="G16" s="9">
        <f t="shared" si="1"/>
        <v>0.027248475609756097</v>
      </c>
      <c r="H16" s="83">
        <f t="shared" si="2"/>
        <v>143</v>
      </c>
      <c r="I16" s="38">
        <f t="shared" si="3"/>
        <v>0.0021912350597609563</v>
      </c>
      <c r="J16" s="74">
        <f t="shared" si="4"/>
        <v>45</v>
      </c>
      <c r="L16" s="105"/>
      <c r="M16" s="16"/>
    </row>
    <row r="17" spans="1:13" ht="15">
      <c r="A17" s="98">
        <v>16</v>
      </c>
      <c r="B17" s="99" t="s">
        <v>108</v>
      </c>
      <c r="C17" s="73">
        <v>64088</v>
      </c>
      <c r="D17" s="73">
        <v>66719</v>
      </c>
      <c r="E17" s="73">
        <v>67212</v>
      </c>
      <c r="F17" s="9">
        <f t="shared" si="0"/>
        <v>0.04109272458483582</v>
      </c>
      <c r="G17" s="9">
        <f t="shared" si="1"/>
        <v>0.048745474971913616</v>
      </c>
      <c r="H17" s="83">
        <f t="shared" si="2"/>
        <v>3124</v>
      </c>
      <c r="I17" s="38">
        <f t="shared" si="3"/>
        <v>0.04787005822862397</v>
      </c>
      <c r="J17" s="74">
        <f t="shared" si="4"/>
        <v>493</v>
      </c>
      <c r="L17" s="15"/>
      <c r="M17" s="15"/>
    </row>
    <row r="18" spans="1:10" ht="15">
      <c r="A18" s="98">
        <v>17</v>
      </c>
      <c r="B18" s="99" t="s">
        <v>109</v>
      </c>
      <c r="C18" s="73">
        <v>12127</v>
      </c>
      <c r="D18" s="73">
        <v>12354</v>
      </c>
      <c r="E18" s="73">
        <v>12460</v>
      </c>
      <c r="F18" s="9">
        <f t="shared" si="0"/>
        <v>0.007617915674686877</v>
      </c>
      <c r="G18" s="9">
        <f t="shared" si="1"/>
        <v>0.027459388142162117</v>
      </c>
      <c r="H18" s="83">
        <f t="shared" si="2"/>
        <v>333</v>
      </c>
      <c r="I18" s="38">
        <f t="shared" si="3"/>
        <v>0.005102666258044744</v>
      </c>
      <c r="J18" s="74">
        <f t="shared" si="4"/>
        <v>106</v>
      </c>
    </row>
    <row r="19" spans="1:10" ht="15">
      <c r="A19" s="98">
        <v>18</v>
      </c>
      <c r="B19" s="99" t="s">
        <v>110</v>
      </c>
      <c r="C19" s="73">
        <v>2677</v>
      </c>
      <c r="D19" s="73">
        <v>2616</v>
      </c>
      <c r="E19" s="73">
        <v>2669</v>
      </c>
      <c r="F19" s="9">
        <f t="shared" si="0"/>
        <v>0.0016317991120175983</v>
      </c>
      <c r="G19" s="9">
        <f t="shared" si="1"/>
        <v>-0.0029884198729921555</v>
      </c>
      <c r="H19" s="83">
        <f t="shared" si="2"/>
        <v>-8</v>
      </c>
      <c r="I19" s="38">
        <f t="shared" si="3"/>
        <v>-0.0001225865767698437</v>
      </c>
      <c r="J19" s="74">
        <f t="shared" si="4"/>
        <v>53</v>
      </c>
    </row>
    <row r="20" spans="1:11" ht="15">
      <c r="A20" s="98">
        <v>19</v>
      </c>
      <c r="B20" s="99" t="s">
        <v>111</v>
      </c>
      <c r="C20" s="73">
        <v>7589</v>
      </c>
      <c r="D20" s="73">
        <v>7501</v>
      </c>
      <c r="E20" s="73">
        <v>7515</v>
      </c>
      <c r="F20" s="9">
        <f t="shared" si="0"/>
        <v>0.004594593603151836</v>
      </c>
      <c r="G20" s="9">
        <f t="shared" si="1"/>
        <v>-0.009750955330083015</v>
      </c>
      <c r="H20" s="83">
        <f t="shared" si="2"/>
        <v>-74</v>
      </c>
      <c r="I20" s="38">
        <f t="shared" si="3"/>
        <v>-0.0011339258351210542</v>
      </c>
      <c r="J20" s="74">
        <f t="shared" si="4"/>
        <v>14</v>
      </c>
      <c r="K20" s="105"/>
    </row>
    <row r="21" spans="1:11" ht="15">
      <c r="A21" s="98">
        <v>20</v>
      </c>
      <c r="B21" s="99" t="s">
        <v>112</v>
      </c>
      <c r="C21" s="73">
        <v>22531</v>
      </c>
      <c r="D21" s="73">
        <v>22779</v>
      </c>
      <c r="E21" s="73">
        <v>22884</v>
      </c>
      <c r="F21" s="9">
        <f t="shared" si="0"/>
        <v>0.013991041918100681</v>
      </c>
      <c r="G21" s="9">
        <f t="shared" si="1"/>
        <v>0.015667302827215835</v>
      </c>
      <c r="H21" s="83">
        <f t="shared" si="2"/>
        <v>353</v>
      </c>
      <c r="I21" s="38">
        <f t="shared" si="3"/>
        <v>0.005409132699969353</v>
      </c>
      <c r="J21" s="74">
        <f t="shared" si="4"/>
        <v>105</v>
      </c>
      <c r="K21" s="100"/>
    </row>
    <row r="22" spans="1:11" ht="15">
      <c r="A22" s="98">
        <v>21</v>
      </c>
      <c r="B22" s="99" t="s">
        <v>113</v>
      </c>
      <c r="C22" s="73">
        <v>11580</v>
      </c>
      <c r="D22" s="73">
        <v>12092</v>
      </c>
      <c r="E22" s="73">
        <v>12154</v>
      </c>
      <c r="F22" s="9">
        <f t="shared" si="0"/>
        <v>0.007430830426175305</v>
      </c>
      <c r="G22" s="9">
        <f t="shared" si="1"/>
        <v>0.04956822107081174</v>
      </c>
      <c r="H22" s="83">
        <f t="shared" si="2"/>
        <v>574</v>
      </c>
      <c r="I22" s="38">
        <f t="shared" si="3"/>
        <v>0.008795586883236286</v>
      </c>
      <c r="J22" s="74">
        <f t="shared" si="4"/>
        <v>62</v>
      </c>
      <c r="K22" s="105"/>
    </row>
    <row r="23" spans="1:11" ht="15">
      <c r="A23" s="98">
        <v>22</v>
      </c>
      <c r="B23" s="99" t="s">
        <v>114</v>
      </c>
      <c r="C23" s="73">
        <v>8636</v>
      </c>
      <c r="D23" s="73">
        <v>8793</v>
      </c>
      <c r="E23" s="73">
        <v>8873</v>
      </c>
      <c r="F23" s="9">
        <f t="shared" si="0"/>
        <v>0.005424860817134563</v>
      </c>
      <c r="G23" s="9">
        <f t="shared" si="1"/>
        <v>0.02744326076887448</v>
      </c>
      <c r="H23" s="83">
        <f t="shared" si="2"/>
        <v>237</v>
      </c>
      <c r="I23" s="38">
        <f t="shared" si="3"/>
        <v>0.0036316273368066196</v>
      </c>
      <c r="J23" s="74">
        <f t="shared" si="4"/>
        <v>80</v>
      </c>
      <c r="K23" s="105"/>
    </row>
    <row r="24" spans="1:11" ht="15">
      <c r="A24" s="98">
        <v>23</v>
      </c>
      <c r="B24" s="99" t="s">
        <v>115</v>
      </c>
      <c r="C24" s="73">
        <v>6295</v>
      </c>
      <c r="D24" s="73">
        <v>6473</v>
      </c>
      <c r="E24" s="73">
        <v>6566</v>
      </c>
      <c r="F24" s="9">
        <f t="shared" si="0"/>
        <v>0.004014384776885556</v>
      </c>
      <c r="G24" s="9">
        <f t="shared" si="1"/>
        <v>0.043050039714058776</v>
      </c>
      <c r="H24" s="83">
        <f t="shared" si="2"/>
        <v>271</v>
      </c>
      <c r="I24" s="38">
        <f t="shared" si="3"/>
        <v>0.004152620288078455</v>
      </c>
      <c r="J24" s="74">
        <f t="shared" si="4"/>
        <v>93</v>
      </c>
      <c r="K24" s="105"/>
    </row>
    <row r="25" spans="1:11" ht="15">
      <c r="A25" s="98">
        <v>24</v>
      </c>
      <c r="B25" s="99" t="s">
        <v>116</v>
      </c>
      <c r="C25" s="73">
        <v>3224</v>
      </c>
      <c r="D25" s="73">
        <v>3205</v>
      </c>
      <c r="E25" s="73">
        <v>3237</v>
      </c>
      <c r="F25" s="9">
        <f t="shared" si="0"/>
        <v>0.0019790684621959404</v>
      </c>
      <c r="G25" s="9">
        <f t="shared" si="1"/>
        <v>0.004032258064516129</v>
      </c>
      <c r="H25" s="83">
        <f t="shared" si="2"/>
        <v>13</v>
      </c>
      <c r="I25" s="38">
        <f t="shared" si="3"/>
        <v>0.00019920318725099602</v>
      </c>
      <c r="J25" s="74">
        <f t="shared" si="4"/>
        <v>32</v>
      </c>
      <c r="K25" s="105"/>
    </row>
    <row r="26" spans="1:11" ht="15">
      <c r="A26" s="98">
        <v>25</v>
      </c>
      <c r="B26" s="99" t="s">
        <v>117</v>
      </c>
      <c r="C26" s="73">
        <v>8139</v>
      </c>
      <c r="D26" s="73">
        <v>8089</v>
      </c>
      <c r="E26" s="73">
        <v>8183</v>
      </c>
      <c r="F26" s="9">
        <f t="shared" si="0"/>
        <v>0.005003001923431999</v>
      </c>
      <c r="G26" s="9">
        <f t="shared" si="1"/>
        <v>0.005406069541712741</v>
      </c>
      <c r="H26" s="83">
        <f t="shared" si="2"/>
        <v>44</v>
      </c>
      <c r="I26" s="38">
        <f t="shared" si="3"/>
        <v>0.0006742261722341404</v>
      </c>
      <c r="J26" s="74">
        <f t="shared" si="4"/>
        <v>94</v>
      </c>
      <c r="K26" s="105"/>
    </row>
    <row r="27" spans="1:11" ht="15">
      <c r="A27" s="98">
        <v>26</v>
      </c>
      <c r="B27" s="99" t="s">
        <v>118</v>
      </c>
      <c r="C27" s="73">
        <v>17739</v>
      </c>
      <c r="D27" s="73">
        <v>18175</v>
      </c>
      <c r="E27" s="73">
        <v>18430</v>
      </c>
      <c r="F27" s="9">
        <f t="shared" si="0"/>
        <v>0.011267912189765581</v>
      </c>
      <c r="G27" s="9">
        <f t="shared" si="1"/>
        <v>0.038953717796944586</v>
      </c>
      <c r="H27" s="83">
        <f t="shared" si="2"/>
        <v>691</v>
      </c>
      <c r="I27" s="38">
        <f t="shared" si="3"/>
        <v>0.01058841556849525</v>
      </c>
      <c r="J27" s="74">
        <f t="shared" si="4"/>
        <v>255</v>
      </c>
      <c r="K27" s="100"/>
    </row>
    <row r="28" spans="1:11" ht="15">
      <c r="A28" s="98">
        <v>27</v>
      </c>
      <c r="B28" s="99" t="s">
        <v>119</v>
      </c>
      <c r="C28" s="73">
        <v>28749</v>
      </c>
      <c r="D28" s="73">
        <v>30385</v>
      </c>
      <c r="E28" s="73">
        <v>30502</v>
      </c>
      <c r="F28" s="9">
        <f t="shared" si="0"/>
        <v>0.018648608660457394</v>
      </c>
      <c r="G28" s="9">
        <f t="shared" si="1"/>
        <v>0.06097603394900692</v>
      </c>
      <c r="H28" s="83">
        <f t="shared" si="2"/>
        <v>1753</v>
      </c>
      <c r="I28" s="38">
        <f t="shared" si="3"/>
        <v>0.026861783634692</v>
      </c>
      <c r="J28" s="74">
        <f t="shared" si="4"/>
        <v>117</v>
      </c>
      <c r="K28" s="105"/>
    </row>
    <row r="29" spans="1:11" ht="15">
      <c r="A29" s="98">
        <v>28</v>
      </c>
      <c r="B29" s="99" t="s">
        <v>120</v>
      </c>
      <c r="C29" s="73">
        <v>6970</v>
      </c>
      <c r="D29" s="73">
        <v>6970</v>
      </c>
      <c r="E29" s="73">
        <v>7039</v>
      </c>
      <c r="F29" s="9">
        <f t="shared" si="0"/>
        <v>0.004303572105467169</v>
      </c>
      <c r="G29" s="9">
        <f t="shared" si="1"/>
        <v>0.009899569583931133</v>
      </c>
      <c r="H29" s="83">
        <f t="shared" si="2"/>
        <v>69</v>
      </c>
      <c r="I29" s="38">
        <f t="shared" si="3"/>
        <v>0.001057309224639902</v>
      </c>
      <c r="J29" s="74">
        <f t="shared" si="4"/>
        <v>69</v>
      </c>
      <c r="K29" s="105"/>
    </row>
    <row r="30" spans="1:11" ht="15">
      <c r="A30" s="98">
        <v>29</v>
      </c>
      <c r="B30" s="99" t="s">
        <v>121</v>
      </c>
      <c r="C30" s="73">
        <v>1953</v>
      </c>
      <c r="D30" s="73">
        <v>1934</v>
      </c>
      <c r="E30" s="73">
        <v>1973</v>
      </c>
      <c r="F30" s="9">
        <f t="shared" si="0"/>
        <v>0.0012062718801089253</v>
      </c>
      <c r="G30" s="9">
        <f t="shared" si="1"/>
        <v>0.010240655401945725</v>
      </c>
      <c r="H30" s="83">
        <f t="shared" si="2"/>
        <v>20</v>
      </c>
      <c r="I30" s="38">
        <f t="shared" si="3"/>
        <v>0.00030646644192460924</v>
      </c>
      <c r="J30" s="74">
        <f t="shared" si="4"/>
        <v>39</v>
      </c>
      <c r="K30" s="100"/>
    </row>
    <row r="31" spans="1:11" ht="15">
      <c r="A31" s="98">
        <v>30</v>
      </c>
      <c r="B31" s="99" t="s">
        <v>122</v>
      </c>
      <c r="C31" s="73">
        <v>1056</v>
      </c>
      <c r="D31" s="73">
        <v>1058</v>
      </c>
      <c r="E31" s="73">
        <v>1099</v>
      </c>
      <c r="F31" s="9">
        <f t="shared" si="0"/>
        <v>0.000671917281419011</v>
      </c>
      <c r="G31" s="9">
        <f t="shared" si="1"/>
        <v>0.04071969696969697</v>
      </c>
      <c r="H31" s="83">
        <f t="shared" si="2"/>
        <v>43</v>
      </c>
      <c r="I31" s="38">
        <f t="shared" si="3"/>
        <v>0.0006589028501379099</v>
      </c>
      <c r="J31" s="74">
        <f t="shared" si="4"/>
        <v>41</v>
      </c>
      <c r="K31" s="105"/>
    </row>
    <row r="32" spans="1:11" ht="15">
      <c r="A32" s="98">
        <v>31</v>
      </c>
      <c r="B32" s="99" t="s">
        <v>123</v>
      </c>
      <c r="C32" s="73">
        <v>19393</v>
      </c>
      <c r="D32" s="73">
        <v>19895</v>
      </c>
      <c r="E32" s="73">
        <v>19905</v>
      </c>
      <c r="F32" s="9">
        <f t="shared" si="0"/>
        <v>0.012169711998767438</v>
      </c>
      <c r="G32" s="9">
        <f t="shared" si="1"/>
        <v>0.026401278811942454</v>
      </c>
      <c r="H32" s="83">
        <f t="shared" si="2"/>
        <v>512</v>
      </c>
      <c r="I32" s="38">
        <f t="shared" si="3"/>
        <v>0.007845540913269998</v>
      </c>
      <c r="J32" s="74">
        <f t="shared" si="4"/>
        <v>10</v>
      </c>
      <c r="K32" s="105"/>
    </row>
    <row r="33" spans="1:11" ht="15">
      <c r="A33" s="98">
        <v>32</v>
      </c>
      <c r="B33" s="99" t="s">
        <v>124</v>
      </c>
      <c r="C33" s="73">
        <v>7581</v>
      </c>
      <c r="D33" s="73">
        <v>7687</v>
      </c>
      <c r="E33" s="73">
        <v>7762</v>
      </c>
      <c r="F33" s="9">
        <f t="shared" si="0"/>
        <v>0.004745606859303334</v>
      </c>
      <c r="G33" s="9">
        <f t="shared" si="1"/>
        <v>0.023875478169106977</v>
      </c>
      <c r="H33" s="83">
        <f t="shared" si="2"/>
        <v>181</v>
      </c>
      <c r="I33" s="38">
        <f t="shared" si="3"/>
        <v>0.002773521299417714</v>
      </c>
      <c r="J33" s="74">
        <f t="shared" si="4"/>
        <v>75</v>
      </c>
      <c r="K33" s="105"/>
    </row>
    <row r="34" spans="1:11" ht="15">
      <c r="A34" s="98">
        <v>33</v>
      </c>
      <c r="B34" s="99" t="s">
        <v>125</v>
      </c>
      <c r="C34" s="73">
        <v>31459</v>
      </c>
      <c r="D34" s="73">
        <v>32195</v>
      </c>
      <c r="E34" s="73">
        <v>32267</v>
      </c>
      <c r="F34" s="9">
        <f aca="true" t="shared" si="5" ref="F34:F65">E34/$E$83</f>
        <v>0.01972771148275453</v>
      </c>
      <c r="G34" s="9">
        <f aca="true" t="shared" si="6" ref="G34:G65">(E34-C34)/C34</f>
        <v>0.025684223910486664</v>
      </c>
      <c r="H34" s="83">
        <f aca="true" t="shared" si="7" ref="H34:H65">E34-C34</f>
        <v>808</v>
      </c>
      <c r="I34" s="38">
        <f aca="true" t="shared" si="8" ref="I34:I65">H34/$H$83</f>
        <v>0.012381244253754213</v>
      </c>
      <c r="J34" s="74">
        <f aca="true" t="shared" si="9" ref="J34:J65">E34-D34</f>
        <v>72</v>
      </c>
      <c r="K34" s="105"/>
    </row>
    <row r="35" spans="1:10" ht="15">
      <c r="A35" s="98">
        <v>34</v>
      </c>
      <c r="B35" s="99" t="s">
        <v>126</v>
      </c>
      <c r="C35" s="73">
        <v>457696</v>
      </c>
      <c r="D35" s="73">
        <v>479986</v>
      </c>
      <c r="E35" s="73">
        <v>481557</v>
      </c>
      <c r="F35" s="9">
        <f t="shared" si="5"/>
        <v>0.2944189902532254</v>
      </c>
      <c r="G35" s="9">
        <f t="shared" si="6"/>
        <v>0.05213285674334056</v>
      </c>
      <c r="H35" s="83">
        <f t="shared" si="7"/>
        <v>23861</v>
      </c>
      <c r="I35" s="38">
        <f t="shared" si="8"/>
        <v>0.3656297885381551</v>
      </c>
      <c r="J35" s="74">
        <f t="shared" si="9"/>
        <v>1571</v>
      </c>
    </row>
    <row r="36" spans="1:10" ht="15">
      <c r="A36" s="98">
        <v>35</v>
      </c>
      <c r="B36" s="99" t="s">
        <v>127</v>
      </c>
      <c r="C36" s="73">
        <v>109606</v>
      </c>
      <c r="D36" s="73">
        <v>113792</v>
      </c>
      <c r="E36" s="73">
        <v>114190</v>
      </c>
      <c r="F36" s="9">
        <f t="shared" si="5"/>
        <v>0.06981458995926922</v>
      </c>
      <c r="G36" s="9">
        <f t="shared" si="6"/>
        <v>0.0418225279637976</v>
      </c>
      <c r="H36" s="83">
        <f t="shared" si="7"/>
        <v>4584</v>
      </c>
      <c r="I36" s="38">
        <f t="shared" si="8"/>
        <v>0.07024210848912044</v>
      </c>
      <c r="J36" s="74">
        <f t="shared" si="9"/>
        <v>398</v>
      </c>
    </row>
    <row r="37" spans="1:10" ht="15">
      <c r="A37" s="98">
        <v>36</v>
      </c>
      <c r="B37" s="99" t="s">
        <v>128</v>
      </c>
      <c r="C37" s="73">
        <v>2376</v>
      </c>
      <c r="D37" s="73">
        <v>2491</v>
      </c>
      <c r="E37" s="73">
        <v>2531</v>
      </c>
      <c r="F37" s="9">
        <f t="shared" si="5"/>
        <v>0.0015474273332770855</v>
      </c>
      <c r="G37" s="9">
        <f t="shared" si="6"/>
        <v>0.06523569023569023</v>
      </c>
      <c r="H37" s="83">
        <f t="shared" si="7"/>
        <v>155</v>
      </c>
      <c r="I37" s="38">
        <f t="shared" si="8"/>
        <v>0.002375114924915722</v>
      </c>
      <c r="J37" s="74">
        <f t="shared" si="9"/>
        <v>40</v>
      </c>
    </row>
    <row r="38" spans="1:10" ht="15">
      <c r="A38" s="98">
        <v>37</v>
      </c>
      <c r="B38" s="99" t="s">
        <v>129</v>
      </c>
      <c r="C38" s="73">
        <v>5974</v>
      </c>
      <c r="D38" s="73">
        <v>6066</v>
      </c>
      <c r="E38" s="73">
        <v>6068</v>
      </c>
      <c r="F38" s="9">
        <f t="shared" si="5"/>
        <v>0.0037099127057784887</v>
      </c>
      <c r="G38" s="9">
        <f t="shared" si="6"/>
        <v>0.015734851021091397</v>
      </c>
      <c r="H38" s="83">
        <f t="shared" si="7"/>
        <v>94</v>
      </c>
      <c r="I38" s="38">
        <f t="shared" si="8"/>
        <v>0.0014403922770456635</v>
      </c>
      <c r="J38" s="74">
        <f t="shared" si="9"/>
        <v>2</v>
      </c>
    </row>
    <row r="39" spans="1:10" ht="15">
      <c r="A39" s="98">
        <v>38</v>
      </c>
      <c r="B39" s="99" t="s">
        <v>130</v>
      </c>
      <c r="C39" s="73">
        <v>26099</v>
      </c>
      <c r="D39" s="73">
        <v>27208</v>
      </c>
      <c r="E39" s="73">
        <v>27456</v>
      </c>
      <c r="F39" s="9">
        <f t="shared" si="5"/>
        <v>0.01678631563115593</v>
      </c>
      <c r="G39" s="9">
        <f t="shared" si="6"/>
        <v>0.05199432928464692</v>
      </c>
      <c r="H39" s="83">
        <f t="shared" si="7"/>
        <v>1357</v>
      </c>
      <c r="I39" s="38">
        <f t="shared" si="8"/>
        <v>0.02079374808458474</v>
      </c>
      <c r="J39" s="74">
        <f t="shared" si="9"/>
        <v>248</v>
      </c>
    </row>
    <row r="40" spans="1:10" ht="15">
      <c r="A40" s="98">
        <v>39</v>
      </c>
      <c r="B40" s="99" t="s">
        <v>131</v>
      </c>
      <c r="C40" s="73">
        <v>7076</v>
      </c>
      <c r="D40" s="73">
        <v>7231</v>
      </c>
      <c r="E40" s="73">
        <v>7259</v>
      </c>
      <c r="F40" s="9">
        <f t="shared" si="5"/>
        <v>0.004438077839691175</v>
      </c>
      <c r="G40" s="9">
        <f t="shared" si="6"/>
        <v>0.02586206896551724</v>
      </c>
      <c r="H40" s="83">
        <f t="shared" si="7"/>
        <v>183</v>
      </c>
      <c r="I40" s="38">
        <f t="shared" si="8"/>
        <v>0.0028041679436101746</v>
      </c>
      <c r="J40" s="74">
        <f t="shared" si="9"/>
        <v>28</v>
      </c>
    </row>
    <row r="41" spans="1:10" ht="15">
      <c r="A41" s="98">
        <v>40</v>
      </c>
      <c r="B41" s="99" t="s">
        <v>132</v>
      </c>
      <c r="C41" s="73">
        <v>3218</v>
      </c>
      <c r="D41" s="73">
        <v>3357</v>
      </c>
      <c r="E41" s="73">
        <v>3331</v>
      </c>
      <c r="F41" s="9">
        <f t="shared" si="5"/>
        <v>0.0020365390940916524</v>
      </c>
      <c r="G41" s="9">
        <f t="shared" si="6"/>
        <v>0.03511497824735861</v>
      </c>
      <c r="H41" s="83">
        <f t="shared" si="7"/>
        <v>113</v>
      </c>
      <c r="I41" s="38">
        <f t="shared" si="8"/>
        <v>0.0017315353968740423</v>
      </c>
      <c r="J41" s="74">
        <f t="shared" si="9"/>
        <v>-26</v>
      </c>
    </row>
    <row r="42" spans="1:10" ht="15">
      <c r="A42" s="98">
        <v>41</v>
      </c>
      <c r="B42" s="99" t="s">
        <v>133</v>
      </c>
      <c r="C42" s="73">
        <v>37562</v>
      </c>
      <c r="D42" s="73">
        <v>39055</v>
      </c>
      <c r="E42" s="73">
        <v>39390</v>
      </c>
      <c r="F42" s="9">
        <f t="shared" si="5"/>
        <v>0.02408264032310723</v>
      </c>
      <c r="G42" s="9">
        <f t="shared" si="6"/>
        <v>0.04866620520739045</v>
      </c>
      <c r="H42" s="83">
        <f t="shared" si="7"/>
        <v>1828</v>
      </c>
      <c r="I42" s="38">
        <f t="shared" si="8"/>
        <v>0.028011032791909286</v>
      </c>
      <c r="J42" s="74">
        <f t="shared" si="9"/>
        <v>335</v>
      </c>
    </row>
    <row r="43" spans="1:10" ht="15">
      <c r="A43" s="98">
        <v>42</v>
      </c>
      <c r="B43" s="99" t="s">
        <v>134</v>
      </c>
      <c r="C43" s="73">
        <v>38570</v>
      </c>
      <c r="D43" s="73">
        <v>39138</v>
      </c>
      <c r="E43" s="73">
        <v>39350</v>
      </c>
      <c r="F43" s="9">
        <f t="shared" si="5"/>
        <v>0.0240581847350665</v>
      </c>
      <c r="G43" s="9">
        <f t="shared" si="6"/>
        <v>0.02022297122115634</v>
      </c>
      <c r="H43" s="83">
        <f t="shared" si="7"/>
        <v>780</v>
      </c>
      <c r="I43" s="38">
        <f t="shared" si="8"/>
        <v>0.01195219123505976</v>
      </c>
      <c r="J43" s="74">
        <f t="shared" si="9"/>
        <v>212</v>
      </c>
    </row>
    <row r="44" spans="1:10" ht="15">
      <c r="A44" s="98">
        <v>43</v>
      </c>
      <c r="B44" s="99" t="s">
        <v>135</v>
      </c>
      <c r="C44" s="73">
        <v>9567</v>
      </c>
      <c r="D44" s="73">
        <v>9466</v>
      </c>
      <c r="E44" s="73">
        <v>9582</v>
      </c>
      <c r="F44" s="9">
        <f t="shared" si="5"/>
        <v>0.005858336115156473</v>
      </c>
      <c r="G44" s="9">
        <f t="shared" si="6"/>
        <v>0.0015678896205707118</v>
      </c>
      <c r="H44" s="83">
        <f t="shared" si="7"/>
        <v>15</v>
      </c>
      <c r="I44" s="38">
        <f t="shared" si="8"/>
        <v>0.00022984983144345693</v>
      </c>
      <c r="J44" s="74">
        <f t="shared" si="9"/>
        <v>116</v>
      </c>
    </row>
    <row r="45" spans="1:10" ht="15">
      <c r="A45" s="98">
        <v>44</v>
      </c>
      <c r="B45" s="99" t="s">
        <v>136</v>
      </c>
      <c r="C45" s="73">
        <v>9828</v>
      </c>
      <c r="D45" s="73">
        <v>9725</v>
      </c>
      <c r="E45" s="73">
        <v>9787</v>
      </c>
      <c r="F45" s="9">
        <f t="shared" si="5"/>
        <v>0.005983671003865205</v>
      </c>
      <c r="G45" s="9">
        <f t="shared" si="6"/>
        <v>-0.004171754171754171</v>
      </c>
      <c r="H45" s="83">
        <f t="shared" si="7"/>
        <v>-41</v>
      </c>
      <c r="I45" s="38">
        <f t="shared" si="8"/>
        <v>-0.000628256205945449</v>
      </c>
      <c r="J45" s="74">
        <f t="shared" si="9"/>
        <v>62</v>
      </c>
    </row>
    <row r="46" spans="1:10" ht="15">
      <c r="A46" s="98">
        <v>45</v>
      </c>
      <c r="B46" s="99" t="s">
        <v>137</v>
      </c>
      <c r="C46" s="73">
        <v>24208</v>
      </c>
      <c r="D46" s="73">
        <v>24169</v>
      </c>
      <c r="E46" s="73">
        <v>24209</v>
      </c>
      <c r="F46" s="9">
        <f t="shared" si="5"/>
        <v>0.014801133271949807</v>
      </c>
      <c r="G46" s="9">
        <f t="shared" si="6"/>
        <v>4.1308658294778584E-05</v>
      </c>
      <c r="H46" s="83">
        <f t="shared" si="7"/>
        <v>1</v>
      </c>
      <c r="I46" s="38">
        <f t="shared" si="8"/>
        <v>1.5323322096230464E-05</v>
      </c>
      <c r="J46" s="74">
        <f t="shared" si="9"/>
        <v>40</v>
      </c>
    </row>
    <row r="47" spans="1:10" ht="15">
      <c r="A47" s="98">
        <v>46</v>
      </c>
      <c r="B47" s="99" t="s">
        <v>138</v>
      </c>
      <c r="C47" s="73">
        <v>12175</v>
      </c>
      <c r="D47" s="73">
        <v>12546</v>
      </c>
      <c r="E47" s="73">
        <v>12653</v>
      </c>
      <c r="F47" s="9">
        <f t="shared" si="5"/>
        <v>0.007735913886983391</v>
      </c>
      <c r="G47" s="9">
        <f t="shared" si="6"/>
        <v>0.03926078028747433</v>
      </c>
      <c r="H47" s="83">
        <f t="shared" si="7"/>
        <v>478</v>
      </c>
      <c r="I47" s="38">
        <f t="shared" si="8"/>
        <v>0.0073245479619981615</v>
      </c>
      <c r="J47" s="74">
        <f t="shared" si="9"/>
        <v>107</v>
      </c>
    </row>
    <row r="48" spans="1:10" s="120" customFormat="1" ht="15">
      <c r="A48" s="115">
        <v>47</v>
      </c>
      <c r="B48" s="116" t="s">
        <v>139</v>
      </c>
      <c r="C48" s="117">
        <v>4265</v>
      </c>
      <c r="D48" s="117">
        <v>4573</v>
      </c>
      <c r="E48" s="117">
        <v>4609</v>
      </c>
      <c r="F48" s="118">
        <f t="shared" si="5"/>
        <v>0.0028178951319929226</v>
      </c>
      <c r="G48" s="118">
        <f t="shared" si="6"/>
        <v>0.08065650644783118</v>
      </c>
      <c r="H48" s="122">
        <f t="shared" si="7"/>
        <v>344</v>
      </c>
      <c r="I48" s="119">
        <f t="shared" si="8"/>
        <v>0.005271222801103279</v>
      </c>
      <c r="J48" s="117">
        <f t="shared" si="9"/>
        <v>36</v>
      </c>
    </row>
    <row r="49" spans="1:10" ht="15">
      <c r="A49" s="98">
        <v>48</v>
      </c>
      <c r="B49" s="99" t="s">
        <v>140</v>
      </c>
      <c r="C49" s="73">
        <v>32029</v>
      </c>
      <c r="D49" s="73">
        <v>33414</v>
      </c>
      <c r="E49" s="73">
        <v>33364</v>
      </c>
      <c r="F49" s="9">
        <f t="shared" si="5"/>
        <v>0.020398405984771505</v>
      </c>
      <c r="G49" s="9">
        <f t="shared" si="6"/>
        <v>0.04168097661494271</v>
      </c>
      <c r="H49" s="83">
        <f t="shared" si="7"/>
        <v>1335</v>
      </c>
      <c r="I49" s="38">
        <f t="shared" si="8"/>
        <v>0.020456634998467668</v>
      </c>
      <c r="J49" s="74">
        <f t="shared" si="9"/>
        <v>-50</v>
      </c>
    </row>
    <row r="50" spans="1:10" ht="15">
      <c r="A50" s="98">
        <v>49</v>
      </c>
      <c r="B50" s="99" t="s">
        <v>141</v>
      </c>
      <c r="C50" s="73">
        <v>1794</v>
      </c>
      <c r="D50" s="73">
        <v>1828</v>
      </c>
      <c r="E50" s="73">
        <v>1838</v>
      </c>
      <c r="F50" s="9">
        <f t="shared" si="5"/>
        <v>0.001123734270471467</v>
      </c>
      <c r="G50" s="9">
        <f t="shared" si="6"/>
        <v>0.024526198439241916</v>
      </c>
      <c r="H50" s="83">
        <f t="shared" si="7"/>
        <v>44</v>
      </c>
      <c r="I50" s="38">
        <f t="shared" si="8"/>
        <v>0.0006742261722341404</v>
      </c>
      <c r="J50" s="74">
        <f t="shared" si="9"/>
        <v>10</v>
      </c>
    </row>
    <row r="51" spans="1:10" ht="15">
      <c r="A51" s="98">
        <v>50</v>
      </c>
      <c r="B51" s="99" t="s">
        <v>142</v>
      </c>
      <c r="C51" s="73">
        <v>5314</v>
      </c>
      <c r="D51" s="73">
        <v>5492</v>
      </c>
      <c r="E51" s="73">
        <v>5523</v>
      </c>
      <c r="F51" s="9">
        <f t="shared" si="5"/>
        <v>0.003376705318723565</v>
      </c>
      <c r="G51" s="9">
        <f t="shared" si="6"/>
        <v>0.039330071509220924</v>
      </c>
      <c r="H51" s="83">
        <f t="shared" si="7"/>
        <v>209</v>
      </c>
      <c r="I51" s="38">
        <f t="shared" si="8"/>
        <v>0.0032025743181121665</v>
      </c>
      <c r="J51" s="74">
        <f t="shared" si="9"/>
        <v>31</v>
      </c>
    </row>
    <row r="52" spans="1:10" ht="15">
      <c r="A52" s="98">
        <v>51</v>
      </c>
      <c r="B52" s="99" t="s">
        <v>143</v>
      </c>
      <c r="C52" s="73">
        <v>4837</v>
      </c>
      <c r="D52" s="73">
        <v>5149</v>
      </c>
      <c r="E52" s="73">
        <v>5160</v>
      </c>
      <c r="F52" s="9">
        <f t="shared" si="5"/>
        <v>0.003154770857253955</v>
      </c>
      <c r="G52" s="9">
        <f t="shared" si="6"/>
        <v>0.06677692784783958</v>
      </c>
      <c r="H52" s="83">
        <f t="shared" si="7"/>
        <v>323</v>
      </c>
      <c r="I52" s="38">
        <f t="shared" si="8"/>
        <v>0.004949433037082439</v>
      </c>
      <c r="J52" s="74">
        <f t="shared" si="9"/>
        <v>11</v>
      </c>
    </row>
    <row r="53" spans="1:10" ht="15">
      <c r="A53" s="98">
        <v>52</v>
      </c>
      <c r="B53" s="99" t="s">
        <v>144</v>
      </c>
      <c r="C53" s="73">
        <v>10279</v>
      </c>
      <c r="D53" s="73">
        <v>10438</v>
      </c>
      <c r="E53" s="73">
        <v>10482</v>
      </c>
      <c r="F53" s="9">
        <f t="shared" si="5"/>
        <v>0.00640858684607286</v>
      </c>
      <c r="G53" s="9">
        <f t="shared" si="6"/>
        <v>0.019749002821286117</v>
      </c>
      <c r="H53" s="83">
        <f t="shared" si="7"/>
        <v>203</v>
      </c>
      <c r="I53" s="38">
        <f t="shared" si="8"/>
        <v>0.003110634385534784</v>
      </c>
      <c r="J53" s="74">
        <f t="shared" si="9"/>
        <v>44</v>
      </c>
    </row>
    <row r="54" spans="1:10" ht="15">
      <c r="A54" s="98">
        <v>53</v>
      </c>
      <c r="B54" s="99" t="s">
        <v>145</v>
      </c>
      <c r="C54" s="73">
        <v>5576</v>
      </c>
      <c r="D54" s="73">
        <v>5708</v>
      </c>
      <c r="E54" s="73">
        <v>5742</v>
      </c>
      <c r="F54" s="9">
        <f t="shared" si="5"/>
        <v>0.003510599663246553</v>
      </c>
      <c r="G54" s="9">
        <f t="shared" si="6"/>
        <v>0.02977044476327116</v>
      </c>
      <c r="H54" s="83">
        <f t="shared" si="7"/>
        <v>166</v>
      </c>
      <c r="I54" s="38">
        <f t="shared" si="8"/>
        <v>0.002543671467974257</v>
      </c>
      <c r="J54" s="74">
        <f t="shared" si="9"/>
        <v>34</v>
      </c>
    </row>
    <row r="55" spans="1:10" ht="15">
      <c r="A55" s="98">
        <v>54</v>
      </c>
      <c r="B55" s="99" t="s">
        <v>146</v>
      </c>
      <c r="C55" s="73">
        <v>18545</v>
      </c>
      <c r="D55" s="73">
        <v>19220</v>
      </c>
      <c r="E55" s="73">
        <v>19358</v>
      </c>
      <c r="F55" s="9">
        <f t="shared" si="5"/>
        <v>0.011835281832310479</v>
      </c>
      <c r="G55" s="9">
        <f t="shared" si="6"/>
        <v>0.043839309787004586</v>
      </c>
      <c r="H55" s="83">
        <f t="shared" si="7"/>
        <v>813</v>
      </c>
      <c r="I55" s="38">
        <f t="shared" si="8"/>
        <v>0.012457860864235367</v>
      </c>
      <c r="J55" s="74">
        <f t="shared" si="9"/>
        <v>138</v>
      </c>
    </row>
    <row r="56" spans="1:10" ht="15">
      <c r="A56" s="98">
        <v>55</v>
      </c>
      <c r="B56" s="99" t="s">
        <v>147</v>
      </c>
      <c r="C56" s="73">
        <v>21212</v>
      </c>
      <c r="D56" s="73">
        <v>21493</v>
      </c>
      <c r="E56" s="73">
        <v>21721</v>
      </c>
      <c r="F56" s="9">
        <f t="shared" si="5"/>
        <v>0.013279995695816504</v>
      </c>
      <c r="G56" s="9">
        <f t="shared" si="6"/>
        <v>0.02399585140486517</v>
      </c>
      <c r="H56" s="83">
        <f t="shared" si="7"/>
        <v>509</v>
      </c>
      <c r="I56" s="38">
        <f t="shared" si="8"/>
        <v>0.0077995709469813055</v>
      </c>
      <c r="J56" s="74">
        <f t="shared" si="9"/>
        <v>228</v>
      </c>
    </row>
    <row r="57" spans="1:10" ht="15">
      <c r="A57" s="98">
        <v>56</v>
      </c>
      <c r="B57" s="99" t="s">
        <v>148</v>
      </c>
      <c r="C57" s="73">
        <v>1790</v>
      </c>
      <c r="D57" s="73">
        <v>1838</v>
      </c>
      <c r="E57" s="73">
        <v>1854</v>
      </c>
      <c r="F57" s="9">
        <f t="shared" si="5"/>
        <v>0.0011335165056877584</v>
      </c>
      <c r="G57" s="9">
        <f t="shared" si="6"/>
        <v>0.035754189944134075</v>
      </c>
      <c r="H57" s="83">
        <f t="shared" si="7"/>
        <v>64</v>
      </c>
      <c r="I57" s="38">
        <f t="shared" si="8"/>
        <v>0.0009806926141587497</v>
      </c>
      <c r="J57" s="74">
        <f t="shared" si="9"/>
        <v>16</v>
      </c>
    </row>
    <row r="58" spans="1:10" ht="15">
      <c r="A58" s="98">
        <v>57</v>
      </c>
      <c r="B58" s="99" t="s">
        <v>149</v>
      </c>
      <c r="C58" s="73">
        <v>3518</v>
      </c>
      <c r="D58" s="73">
        <v>3569</v>
      </c>
      <c r="E58" s="73">
        <v>3624</v>
      </c>
      <c r="F58" s="9">
        <f t="shared" si="5"/>
        <v>0.0022156762764899873</v>
      </c>
      <c r="G58" s="9">
        <f t="shared" si="6"/>
        <v>0.030130756111426946</v>
      </c>
      <c r="H58" s="83">
        <f t="shared" si="7"/>
        <v>106</v>
      </c>
      <c r="I58" s="38">
        <f t="shared" si="8"/>
        <v>0.0016242721422004291</v>
      </c>
      <c r="J58" s="74">
        <f t="shared" si="9"/>
        <v>55</v>
      </c>
    </row>
    <row r="59" spans="1:10" ht="15">
      <c r="A59" s="98">
        <v>58</v>
      </c>
      <c r="B59" s="99" t="s">
        <v>150</v>
      </c>
      <c r="C59" s="73">
        <v>8137</v>
      </c>
      <c r="D59" s="73">
        <v>8286</v>
      </c>
      <c r="E59" s="73">
        <v>8387</v>
      </c>
      <c r="F59" s="9">
        <f t="shared" si="5"/>
        <v>0.005127725422439714</v>
      </c>
      <c r="G59" s="9">
        <f t="shared" si="6"/>
        <v>0.03072385400024579</v>
      </c>
      <c r="H59" s="83">
        <f t="shared" si="7"/>
        <v>250</v>
      </c>
      <c r="I59" s="38">
        <f t="shared" si="8"/>
        <v>0.003830830524057616</v>
      </c>
      <c r="J59" s="74">
        <f t="shared" si="9"/>
        <v>101</v>
      </c>
    </row>
    <row r="60" spans="1:10" ht="15">
      <c r="A60" s="98">
        <v>59</v>
      </c>
      <c r="B60" s="99" t="s">
        <v>151</v>
      </c>
      <c r="C60" s="73">
        <v>20112</v>
      </c>
      <c r="D60" s="73">
        <v>20616</v>
      </c>
      <c r="E60" s="73">
        <v>20696</v>
      </c>
      <c r="F60" s="9">
        <f t="shared" si="5"/>
        <v>0.012653321252272842</v>
      </c>
      <c r="G60" s="9">
        <f t="shared" si="6"/>
        <v>0.02903739061256961</v>
      </c>
      <c r="H60" s="83">
        <f t="shared" si="7"/>
        <v>584</v>
      </c>
      <c r="I60" s="38">
        <f t="shared" si="8"/>
        <v>0.00894882010419859</v>
      </c>
      <c r="J60" s="74">
        <f t="shared" si="9"/>
        <v>80</v>
      </c>
    </row>
    <row r="61" spans="1:10" ht="15">
      <c r="A61" s="98">
        <v>60</v>
      </c>
      <c r="B61" s="99" t="s">
        <v>152</v>
      </c>
      <c r="C61" s="73">
        <v>6978</v>
      </c>
      <c r="D61" s="73">
        <v>7283</v>
      </c>
      <c r="E61" s="73">
        <v>7322</v>
      </c>
      <c r="F61" s="9">
        <f t="shared" si="5"/>
        <v>0.004476595390855322</v>
      </c>
      <c r="G61" s="9">
        <f t="shared" si="6"/>
        <v>0.049297793063915164</v>
      </c>
      <c r="H61" s="83">
        <f t="shared" si="7"/>
        <v>344</v>
      </c>
      <c r="I61" s="38">
        <f t="shared" si="8"/>
        <v>0.005271222801103279</v>
      </c>
      <c r="J61" s="74">
        <f t="shared" si="9"/>
        <v>39</v>
      </c>
    </row>
    <row r="62" spans="1:10" ht="15">
      <c r="A62" s="98">
        <v>61</v>
      </c>
      <c r="B62" s="99" t="s">
        <v>153</v>
      </c>
      <c r="C62" s="73">
        <v>15118</v>
      </c>
      <c r="D62" s="73">
        <v>15207</v>
      </c>
      <c r="E62" s="73">
        <v>15395</v>
      </c>
      <c r="F62" s="9">
        <f t="shared" si="5"/>
        <v>0.009412344447175319</v>
      </c>
      <c r="G62" s="9">
        <f t="shared" si="6"/>
        <v>0.018322529435110466</v>
      </c>
      <c r="H62" s="83">
        <f t="shared" si="7"/>
        <v>277</v>
      </c>
      <c r="I62" s="38">
        <f t="shared" si="8"/>
        <v>0.004244560220655838</v>
      </c>
      <c r="J62" s="74">
        <f t="shared" si="9"/>
        <v>188</v>
      </c>
    </row>
    <row r="63" spans="1:10" ht="15">
      <c r="A63" s="98">
        <v>62</v>
      </c>
      <c r="B63" s="99" t="s">
        <v>154</v>
      </c>
      <c r="C63" s="73">
        <v>1190</v>
      </c>
      <c r="D63" s="73">
        <v>1114</v>
      </c>
      <c r="E63" s="73">
        <v>1106</v>
      </c>
      <c r="F63" s="9">
        <f t="shared" si="5"/>
        <v>0.0006761970093261385</v>
      </c>
      <c r="G63" s="9">
        <f t="shared" si="6"/>
        <v>-0.07058823529411765</v>
      </c>
      <c r="H63" s="83">
        <f t="shared" si="7"/>
        <v>-84</v>
      </c>
      <c r="I63" s="38">
        <f t="shared" si="8"/>
        <v>-0.0012871590560833588</v>
      </c>
      <c r="J63" s="74">
        <f t="shared" si="9"/>
        <v>-8</v>
      </c>
    </row>
    <row r="64" spans="1:10" ht="15">
      <c r="A64" s="98">
        <v>63</v>
      </c>
      <c r="B64" s="99" t="s">
        <v>155</v>
      </c>
      <c r="C64" s="73">
        <v>9458</v>
      </c>
      <c r="D64" s="73">
        <v>10021</v>
      </c>
      <c r="E64" s="73">
        <v>10075</v>
      </c>
      <c r="F64" s="9">
        <f t="shared" si="5"/>
        <v>0.00615975123775845</v>
      </c>
      <c r="G64" s="9">
        <f t="shared" si="6"/>
        <v>0.06523577923451047</v>
      </c>
      <c r="H64" s="83">
        <f t="shared" si="7"/>
        <v>617</v>
      </c>
      <c r="I64" s="38">
        <f t="shared" si="8"/>
        <v>0.009454489733374196</v>
      </c>
      <c r="J64" s="74">
        <f t="shared" si="9"/>
        <v>54</v>
      </c>
    </row>
    <row r="65" spans="1:10" ht="15">
      <c r="A65" s="98">
        <v>64</v>
      </c>
      <c r="B65" s="99" t="s">
        <v>156</v>
      </c>
      <c r="C65" s="73">
        <v>7451</v>
      </c>
      <c r="D65" s="73">
        <v>7644</v>
      </c>
      <c r="E65" s="73">
        <v>7740</v>
      </c>
      <c r="F65" s="9">
        <f t="shared" si="5"/>
        <v>0.004732156285880933</v>
      </c>
      <c r="G65" s="9">
        <f t="shared" si="6"/>
        <v>0.03878674003489464</v>
      </c>
      <c r="H65" s="83">
        <f t="shared" si="7"/>
        <v>289</v>
      </c>
      <c r="I65" s="38">
        <f t="shared" si="8"/>
        <v>0.004428440085810604</v>
      </c>
      <c r="J65" s="74">
        <f t="shared" si="9"/>
        <v>96</v>
      </c>
    </row>
    <row r="66" spans="1:10" ht="15">
      <c r="A66" s="98">
        <v>65</v>
      </c>
      <c r="B66" s="99" t="s">
        <v>157</v>
      </c>
      <c r="C66" s="73">
        <v>5981</v>
      </c>
      <c r="D66" s="73">
        <v>6137</v>
      </c>
      <c r="E66" s="73">
        <v>6176</v>
      </c>
      <c r="F66" s="9">
        <f aca="true" t="shared" si="10" ref="F66:F82">E66/$E$83</f>
        <v>0.003775942793488455</v>
      </c>
      <c r="G66" s="9">
        <f aca="true" t="shared" si="11" ref="G66:G82">(E66-C66)/C66</f>
        <v>0.032603243604748366</v>
      </c>
      <c r="H66" s="83">
        <f aca="true" t="shared" si="12" ref="H66:H82">E66-C66</f>
        <v>195</v>
      </c>
      <c r="I66" s="38">
        <f aca="true" t="shared" si="13" ref="I66:I82">H66/$H$83</f>
        <v>0.00298804780876494</v>
      </c>
      <c r="J66" s="74">
        <f aca="true" t="shared" si="14" ref="J66:J82">E66-D66</f>
        <v>39</v>
      </c>
    </row>
    <row r="67" spans="1:10" ht="15">
      <c r="A67" s="98">
        <v>66</v>
      </c>
      <c r="B67" s="99" t="s">
        <v>158</v>
      </c>
      <c r="C67" s="73">
        <v>4940</v>
      </c>
      <c r="D67" s="73">
        <v>4910</v>
      </c>
      <c r="E67" s="73">
        <v>4929</v>
      </c>
      <c r="F67" s="9">
        <f t="shared" si="10"/>
        <v>0.003013539836318749</v>
      </c>
      <c r="G67" s="9">
        <f t="shared" si="11"/>
        <v>-0.002226720647773279</v>
      </c>
      <c r="H67" s="83">
        <f t="shared" si="12"/>
        <v>-11</v>
      </c>
      <c r="I67" s="38">
        <f t="shared" si="13"/>
        <v>-0.0001685565430585351</v>
      </c>
      <c r="J67" s="74">
        <f t="shared" si="14"/>
        <v>19</v>
      </c>
    </row>
    <row r="68" spans="1:11" ht="15">
      <c r="A68" s="98">
        <v>67</v>
      </c>
      <c r="B68" s="99" t="s">
        <v>159</v>
      </c>
      <c r="C68" s="73">
        <v>9958</v>
      </c>
      <c r="D68" s="73">
        <v>10097</v>
      </c>
      <c r="E68" s="73">
        <v>10173</v>
      </c>
      <c r="F68" s="9">
        <f t="shared" si="10"/>
        <v>0.006219667428458234</v>
      </c>
      <c r="G68" s="9">
        <f t="shared" si="11"/>
        <v>0.021590680859610363</v>
      </c>
      <c r="H68" s="83">
        <f t="shared" si="12"/>
        <v>215</v>
      </c>
      <c r="I68" s="38">
        <f t="shared" si="13"/>
        <v>0.0032945142506895495</v>
      </c>
      <c r="J68" s="74">
        <f t="shared" si="14"/>
        <v>76</v>
      </c>
      <c r="K68" s="17"/>
    </row>
    <row r="69" spans="1:10" ht="15">
      <c r="A69" s="98">
        <v>68</v>
      </c>
      <c r="B69" s="99" t="s">
        <v>160</v>
      </c>
      <c r="C69" s="73">
        <v>5384</v>
      </c>
      <c r="D69" s="73">
        <v>5499</v>
      </c>
      <c r="E69" s="73">
        <v>5592</v>
      </c>
      <c r="F69" s="9">
        <f t="shared" si="10"/>
        <v>0.0034188912080938215</v>
      </c>
      <c r="G69" s="9">
        <f t="shared" si="11"/>
        <v>0.03863298662704309</v>
      </c>
      <c r="H69" s="83">
        <f t="shared" si="12"/>
        <v>208</v>
      </c>
      <c r="I69" s="38">
        <f t="shared" si="13"/>
        <v>0.0031872509960159364</v>
      </c>
      <c r="J69" s="74">
        <f t="shared" si="14"/>
        <v>93</v>
      </c>
    </row>
    <row r="70" spans="1:10" ht="15">
      <c r="A70" s="98">
        <v>69</v>
      </c>
      <c r="B70" s="99" t="s">
        <v>161</v>
      </c>
      <c r="C70" s="73">
        <v>1009</v>
      </c>
      <c r="D70" s="73">
        <v>1021</v>
      </c>
      <c r="E70" s="73">
        <v>1032</v>
      </c>
      <c r="F70" s="9">
        <f t="shared" si="10"/>
        <v>0.000630954171450791</v>
      </c>
      <c r="G70" s="9">
        <f t="shared" si="11"/>
        <v>0.022794846382556987</v>
      </c>
      <c r="H70" s="83">
        <f t="shared" si="12"/>
        <v>23</v>
      </c>
      <c r="I70" s="38">
        <f t="shared" si="13"/>
        <v>0.00035243640821330064</v>
      </c>
      <c r="J70" s="74">
        <f t="shared" si="14"/>
        <v>11</v>
      </c>
    </row>
    <row r="71" spans="1:10" ht="15">
      <c r="A71" s="98">
        <v>70</v>
      </c>
      <c r="B71" s="99" t="s">
        <v>162</v>
      </c>
      <c r="C71" s="73">
        <v>3508</v>
      </c>
      <c r="D71" s="73">
        <v>3727</v>
      </c>
      <c r="E71" s="73">
        <v>3782</v>
      </c>
      <c r="F71" s="9">
        <f t="shared" si="10"/>
        <v>0.002312275849250864</v>
      </c>
      <c r="G71" s="9">
        <f t="shared" si="11"/>
        <v>0.07810718358038768</v>
      </c>
      <c r="H71" s="83">
        <f t="shared" si="12"/>
        <v>274</v>
      </c>
      <c r="I71" s="38">
        <f t="shared" si="13"/>
        <v>0.004198590254367147</v>
      </c>
      <c r="J71" s="74">
        <f t="shared" si="14"/>
        <v>55</v>
      </c>
    </row>
    <row r="72" spans="1:10" ht="15">
      <c r="A72" s="98">
        <v>71</v>
      </c>
      <c r="B72" s="99" t="s">
        <v>163</v>
      </c>
      <c r="C72" s="73">
        <v>4092</v>
      </c>
      <c r="D72" s="73">
        <v>4227</v>
      </c>
      <c r="E72" s="73">
        <v>4231</v>
      </c>
      <c r="F72" s="9">
        <f t="shared" si="10"/>
        <v>0.0025867898250080397</v>
      </c>
      <c r="G72" s="9">
        <f t="shared" si="11"/>
        <v>0.03396871945259042</v>
      </c>
      <c r="H72" s="83">
        <f t="shared" si="12"/>
        <v>139</v>
      </c>
      <c r="I72" s="38">
        <f t="shared" si="13"/>
        <v>0.0021299417713760344</v>
      </c>
      <c r="J72" s="74">
        <f t="shared" si="14"/>
        <v>4</v>
      </c>
    </row>
    <row r="73" spans="1:10" ht="15">
      <c r="A73" s="98">
        <v>72</v>
      </c>
      <c r="B73" s="99" t="s">
        <v>164</v>
      </c>
      <c r="C73" s="73">
        <v>3107</v>
      </c>
      <c r="D73" s="73">
        <v>3283</v>
      </c>
      <c r="E73" s="73">
        <v>3310</v>
      </c>
      <c r="F73" s="9">
        <f t="shared" si="10"/>
        <v>0.00202369991037027</v>
      </c>
      <c r="G73" s="9">
        <f t="shared" si="11"/>
        <v>0.0653363373028645</v>
      </c>
      <c r="H73" s="83">
        <f t="shared" si="12"/>
        <v>203</v>
      </c>
      <c r="I73" s="38">
        <f t="shared" si="13"/>
        <v>0.003110634385534784</v>
      </c>
      <c r="J73" s="74">
        <f t="shared" si="14"/>
        <v>27</v>
      </c>
    </row>
    <row r="74" spans="1:10" ht="15">
      <c r="A74" s="98">
        <v>73</v>
      </c>
      <c r="B74" s="99" t="s">
        <v>165</v>
      </c>
      <c r="C74" s="73">
        <v>1687</v>
      </c>
      <c r="D74" s="73">
        <v>1856</v>
      </c>
      <c r="E74" s="73">
        <v>1882</v>
      </c>
      <c r="F74" s="9">
        <f t="shared" si="10"/>
        <v>0.0011506354173162682</v>
      </c>
      <c r="G74" s="9">
        <f t="shared" si="11"/>
        <v>0.11558980438648489</v>
      </c>
      <c r="H74" s="83">
        <f t="shared" si="12"/>
        <v>195</v>
      </c>
      <c r="I74" s="38">
        <f t="shared" si="13"/>
        <v>0.00298804780876494</v>
      </c>
      <c r="J74" s="74">
        <f t="shared" si="14"/>
        <v>26</v>
      </c>
    </row>
    <row r="75" spans="1:10" ht="15">
      <c r="A75" s="98">
        <v>74</v>
      </c>
      <c r="B75" s="99" t="s">
        <v>166</v>
      </c>
      <c r="C75" s="73">
        <v>3647</v>
      </c>
      <c r="D75" s="73">
        <v>3732</v>
      </c>
      <c r="E75" s="73">
        <v>3774</v>
      </c>
      <c r="F75" s="9">
        <f t="shared" si="10"/>
        <v>0.0023073847316427186</v>
      </c>
      <c r="G75" s="9">
        <f t="shared" si="11"/>
        <v>0.03482314230874692</v>
      </c>
      <c r="H75" s="83">
        <f t="shared" si="12"/>
        <v>127</v>
      </c>
      <c r="I75" s="38">
        <f t="shared" si="13"/>
        <v>0.0019460619062212688</v>
      </c>
      <c r="J75" s="74">
        <f t="shared" si="14"/>
        <v>42</v>
      </c>
    </row>
    <row r="76" spans="1:10" ht="15">
      <c r="A76" s="98">
        <v>75</v>
      </c>
      <c r="B76" s="99" t="s">
        <v>167</v>
      </c>
      <c r="C76" s="73">
        <v>1013</v>
      </c>
      <c r="D76" s="73">
        <v>1009</v>
      </c>
      <c r="E76" s="73">
        <v>1023</v>
      </c>
      <c r="F76" s="9">
        <f t="shared" si="10"/>
        <v>0.0006254516641416272</v>
      </c>
      <c r="G76" s="9">
        <f t="shared" si="11"/>
        <v>0.009871668311944718</v>
      </c>
      <c r="H76" s="83">
        <f t="shared" si="12"/>
        <v>10</v>
      </c>
      <c r="I76" s="38">
        <f t="shared" si="13"/>
        <v>0.00015323322096230462</v>
      </c>
      <c r="J76" s="74">
        <f t="shared" si="14"/>
        <v>14</v>
      </c>
    </row>
    <row r="77" spans="1:10" ht="15">
      <c r="A77" s="98">
        <v>76</v>
      </c>
      <c r="B77" s="99" t="s">
        <v>168</v>
      </c>
      <c r="C77" s="73">
        <v>1492</v>
      </c>
      <c r="D77" s="73">
        <v>1606</v>
      </c>
      <c r="E77" s="73">
        <v>1627</v>
      </c>
      <c r="F77" s="9">
        <f t="shared" si="10"/>
        <v>0.000994731043556625</v>
      </c>
      <c r="G77" s="9">
        <f t="shared" si="11"/>
        <v>0.09048257372654156</v>
      </c>
      <c r="H77" s="83">
        <f t="shared" si="12"/>
        <v>135</v>
      </c>
      <c r="I77" s="38">
        <f t="shared" si="13"/>
        <v>0.0020686484829911126</v>
      </c>
      <c r="J77" s="74">
        <f t="shared" si="14"/>
        <v>21</v>
      </c>
    </row>
    <row r="78" spans="1:10" ht="15">
      <c r="A78" s="98">
        <v>77</v>
      </c>
      <c r="B78" s="99" t="s">
        <v>169</v>
      </c>
      <c r="C78" s="73">
        <v>5688</v>
      </c>
      <c r="D78" s="73">
        <v>5855</v>
      </c>
      <c r="E78" s="73">
        <v>5942</v>
      </c>
      <c r="F78" s="9">
        <f t="shared" si="10"/>
        <v>0.0036328776034501944</v>
      </c>
      <c r="G78" s="9">
        <f t="shared" si="11"/>
        <v>0.044655414908579466</v>
      </c>
      <c r="H78" s="83">
        <f t="shared" si="12"/>
        <v>254</v>
      </c>
      <c r="I78" s="38">
        <f t="shared" si="13"/>
        <v>0.0038921238124425377</v>
      </c>
      <c r="J78" s="74">
        <f t="shared" si="14"/>
        <v>87</v>
      </c>
    </row>
    <row r="79" spans="1:10" ht="15">
      <c r="A79" s="98">
        <v>78</v>
      </c>
      <c r="B79" s="99" t="s">
        <v>170</v>
      </c>
      <c r="C79" s="73">
        <v>4598</v>
      </c>
      <c r="D79" s="73">
        <v>4759</v>
      </c>
      <c r="E79" s="73">
        <v>4781</v>
      </c>
      <c r="F79" s="9">
        <f t="shared" si="10"/>
        <v>0.0029230541605680545</v>
      </c>
      <c r="G79" s="9">
        <f t="shared" si="11"/>
        <v>0.039799913005654636</v>
      </c>
      <c r="H79" s="83">
        <f t="shared" si="12"/>
        <v>183</v>
      </c>
      <c r="I79" s="38">
        <f t="shared" si="13"/>
        <v>0.0028041679436101746</v>
      </c>
      <c r="J79" s="74">
        <f t="shared" si="14"/>
        <v>22</v>
      </c>
    </row>
    <row r="80" spans="1:10" ht="15">
      <c r="A80" s="98">
        <v>79</v>
      </c>
      <c r="B80" s="99" t="s">
        <v>171</v>
      </c>
      <c r="C80" s="73">
        <v>1240</v>
      </c>
      <c r="D80" s="73">
        <v>1328</v>
      </c>
      <c r="E80" s="73">
        <v>1316</v>
      </c>
      <c r="F80" s="9">
        <f t="shared" si="10"/>
        <v>0.0008045888465399622</v>
      </c>
      <c r="G80" s="9">
        <f t="shared" si="11"/>
        <v>0.06129032258064516</v>
      </c>
      <c r="H80" s="83">
        <f t="shared" si="12"/>
        <v>76</v>
      </c>
      <c r="I80" s="38">
        <f t="shared" si="13"/>
        <v>0.001164572479313515</v>
      </c>
      <c r="J80" s="74">
        <f t="shared" si="14"/>
        <v>-12</v>
      </c>
    </row>
    <row r="81" spans="1:10" ht="15">
      <c r="A81" s="98">
        <v>80</v>
      </c>
      <c r="B81" s="99" t="s">
        <v>172</v>
      </c>
      <c r="C81" s="73">
        <v>5425</v>
      </c>
      <c r="D81" s="73">
        <v>5596</v>
      </c>
      <c r="E81" s="73">
        <v>5579</v>
      </c>
      <c r="F81" s="9">
        <f t="shared" si="10"/>
        <v>0.003410943141980585</v>
      </c>
      <c r="G81" s="9">
        <f t="shared" si="11"/>
        <v>0.02838709677419355</v>
      </c>
      <c r="H81" s="83">
        <f t="shared" si="12"/>
        <v>154</v>
      </c>
      <c r="I81" s="38">
        <f t="shared" si="13"/>
        <v>0.0023597916028194913</v>
      </c>
      <c r="J81" s="74">
        <f t="shared" si="14"/>
        <v>-17</v>
      </c>
    </row>
    <row r="82" spans="1:10" ht="15.75" thickBot="1">
      <c r="A82" s="101">
        <v>81</v>
      </c>
      <c r="B82" s="102" t="s">
        <v>173</v>
      </c>
      <c r="C82" s="73">
        <v>6161</v>
      </c>
      <c r="D82" s="73">
        <v>6509</v>
      </c>
      <c r="E82" s="73">
        <v>6541</v>
      </c>
      <c r="F82" s="11">
        <f t="shared" si="10"/>
        <v>0.003999100034360101</v>
      </c>
      <c r="G82" s="11">
        <f t="shared" si="11"/>
        <v>0.06167829897743873</v>
      </c>
      <c r="H82" s="91">
        <f t="shared" si="12"/>
        <v>380</v>
      </c>
      <c r="I82" s="41">
        <f t="shared" si="13"/>
        <v>0.0058228623965675755</v>
      </c>
      <c r="J82" s="74">
        <f t="shared" si="14"/>
        <v>32</v>
      </c>
    </row>
    <row r="83" spans="1:11" s="17" customFormat="1" ht="15.75" thickBot="1">
      <c r="A83" s="112" t="s">
        <v>174</v>
      </c>
      <c r="B83" s="112"/>
      <c r="C83" s="81">
        <v>1570358</v>
      </c>
      <c r="D83" s="81">
        <v>1627221</v>
      </c>
      <c r="E83" s="81">
        <v>1635618</v>
      </c>
      <c r="F83" s="79">
        <f>E83/$E$83</f>
        <v>1</v>
      </c>
      <c r="G83" s="79">
        <f>(E83-C83)/C83</f>
        <v>0.04155740283425818</v>
      </c>
      <c r="H83" s="81">
        <f>E83-C83</f>
        <v>65260</v>
      </c>
      <c r="I83" s="78">
        <f>H83/$H$83</f>
        <v>1</v>
      </c>
      <c r="J83" s="84">
        <f>E83-D83</f>
        <v>8397</v>
      </c>
      <c r="K83" s="13"/>
    </row>
    <row r="84" spans="5:9" ht="15">
      <c r="E84" s="14"/>
      <c r="F84" s="22"/>
      <c r="I84" s="24"/>
    </row>
    <row r="85" spans="5:9" ht="15">
      <c r="E85" s="14"/>
      <c r="I85" s="24"/>
    </row>
    <row r="86" spans="5:9" ht="15">
      <c r="E86" s="14"/>
      <c r="I86" s="24"/>
    </row>
    <row r="87" spans="5:9" ht="15">
      <c r="E87" s="14"/>
      <c r="I87" s="24"/>
    </row>
    <row r="88" spans="5:9" ht="15">
      <c r="E88" s="14"/>
      <c r="I88" s="24"/>
    </row>
    <row r="89" spans="5:9" ht="15">
      <c r="E89" s="14"/>
      <c r="I89" s="24"/>
    </row>
    <row r="90" ht="15">
      <c r="E90" s="14"/>
    </row>
    <row r="91" ht="15">
      <c r="E91" s="14"/>
    </row>
    <row r="92" ht="15">
      <c r="E92" s="14"/>
    </row>
    <row r="93" ht="15">
      <c r="E93" s="14"/>
    </row>
    <row r="94" ht="15">
      <c r="E94" s="14"/>
    </row>
    <row r="95" ht="15">
      <c r="E95" s="14"/>
    </row>
    <row r="96" ht="15">
      <c r="E96" s="14"/>
    </row>
    <row r="97" ht="15">
      <c r="E97" s="14"/>
    </row>
    <row r="98" ht="15">
      <c r="E98" s="14"/>
    </row>
    <row r="99" ht="15">
      <c r="E99" s="14"/>
    </row>
    <row r="100" ht="15">
      <c r="E100" s="14"/>
    </row>
    <row r="101" spans="5:6" ht="15">
      <c r="E101" s="14"/>
      <c r="F101" s="21"/>
    </row>
    <row r="102" ht="15">
      <c r="E102" s="14"/>
    </row>
    <row r="103" ht="15">
      <c r="E103" s="14"/>
    </row>
    <row r="104" ht="15">
      <c r="E104" s="14"/>
    </row>
    <row r="105" ht="15">
      <c r="E105" s="14"/>
    </row>
    <row r="106" ht="15">
      <c r="E106" s="14"/>
    </row>
    <row r="107" ht="15">
      <c r="E107" s="14"/>
    </row>
    <row r="108" ht="15">
      <c r="E108" s="14"/>
    </row>
    <row r="109" ht="15">
      <c r="E109" s="14"/>
    </row>
    <row r="110" ht="15">
      <c r="E110" s="14"/>
    </row>
    <row r="111" ht="15">
      <c r="E111" s="14"/>
    </row>
    <row r="112" ht="15">
      <c r="E112" s="14"/>
    </row>
    <row r="113" ht="15">
      <c r="E113" s="14"/>
    </row>
    <row r="114" ht="15">
      <c r="E114" s="14"/>
    </row>
    <row r="115" ht="15">
      <c r="E115" s="14"/>
    </row>
    <row r="116" ht="15">
      <c r="E116" s="14"/>
    </row>
    <row r="117" ht="15">
      <c r="E117" s="14"/>
    </row>
    <row r="118" ht="15">
      <c r="E118" s="14"/>
    </row>
    <row r="119" ht="15">
      <c r="E119" s="14"/>
    </row>
    <row r="120" ht="15">
      <c r="E120" s="14"/>
    </row>
    <row r="121" ht="15">
      <c r="E121" s="14"/>
    </row>
    <row r="122" ht="15">
      <c r="E122" s="14"/>
    </row>
    <row r="123" ht="15">
      <c r="E123" s="14"/>
    </row>
    <row r="124" ht="15">
      <c r="E124" s="14"/>
    </row>
    <row r="125" ht="15">
      <c r="E125" s="14"/>
    </row>
    <row r="126" ht="15">
      <c r="E126" s="14"/>
    </row>
    <row r="127" ht="15">
      <c r="E127" s="14"/>
    </row>
    <row r="128" ht="15">
      <c r="E128" s="14"/>
    </row>
    <row r="129" ht="15">
      <c r="E129" s="14"/>
    </row>
    <row r="130" ht="15">
      <c r="E130" s="14"/>
    </row>
    <row r="131" ht="15">
      <c r="E131" s="14"/>
    </row>
    <row r="132" ht="15">
      <c r="E132" s="14"/>
    </row>
    <row r="133" ht="15">
      <c r="E133" s="14"/>
    </row>
    <row r="134" ht="15">
      <c r="E134" s="14"/>
    </row>
    <row r="135" ht="15">
      <c r="E135" s="14"/>
    </row>
    <row r="136" ht="15">
      <c r="E136" s="14"/>
    </row>
    <row r="137" ht="15">
      <c r="E137" s="14"/>
    </row>
    <row r="138" ht="15">
      <c r="E138" s="14"/>
    </row>
    <row r="139" ht="15">
      <c r="E139" s="14"/>
    </row>
    <row r="140" ht="15">
      <c r="E140" s="14"/>
    </row>
    <row r="141" ht="15">
      <c r="E141" s="14"/>
    </row>
    <row r="142" ht="15">
      <c r="E142" s="14"/>
    </row>
    <row r="143" ht="15">
      <c r="E143" s="29"/>
    </row>
  </sheetData>
  <sheetProtection/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Dila</cp:lastModifiedBy>
  <dcterms:created xsi:type="dcterms:W3CDTF">2011-08-11T09:01:00Z</dcterms:created>
  <dcterms:modified xsi:type="dcterms:W3CDTF">2015-01-08T11:59:24Z</dcterms:modified>
  <cp:category/>
  <cp:version/>
  <cp:contentType/>
  <cp:contentStatus/>
</cp:coreProperties>
</file>